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884" tabRatio="954" firstSheet="2" activeTab="4"/>
  </bookViews>
  <sheets>
    <sheet name="1-部门收支总表" sheetId="5" r:id="rId1"/>
    <sheet name="2-部门收入总表" sheetId="6" r:id="rId2"/>
    <sheet name="3-部门支出总表" sheetId="7" r:id="rId3"/>
    <sheet name="4-财政拨款收支总表" sheetId="1" r:id="rId4"/>
    <sheet name="5-一般公共预算支出表" sheetId="2" r:id="rId5"/>
    <sheet name="6-一般公共预算基本支出表" sheetId="3" r:id="rId6"/>
    <sheet name="7-财政拨款预算“三公”经费支出表" sheetId="8" r:id="rId7"/>
    <sheet name="8-政府性基金预算支出表" sheetId="4" r:id="rId8"/>
    <sheet name="9-国有资本经营预算支出表" sheetId="10" r:id="rId9"/>
    <sheet name="Sheet1" sheetId="11" r:id="rId10"/>
  </sheets>
  <definedNames>
    <definedName name="_xlnm.Print_Area" localSheetId="0">'1-部门收支总表'!$A$1:$D$18</definedName>
    <definedName name="_xlnm.Print_Area" localSheetId="1">'2-部门收入总表'!$A$1:$N$23</definedName>
    <definedName name="_xlnm.Print_Area" localSheetId="3">'4-财政拨款收支总表'!$A$1:$D$18</definedName>
    <definedName name="_xlnm.Print_Area" localSheetId="5">'6-一般公共预算基本支出表'!$A$1:$E$35</definedName>
  </definedNames>
  <calcPr calcId="144525"/>
</workbook>
</file>

<file path=xl/sharedStrings.xml><?xml version="1.0" encoding="utf-8"?>
<sst xmlns="http://schemas.openxmlformats.org/spreadsheetml/2006/main" count="275" uniqueCount="172">
  <si>
    <t>部门公开表1</t>
  </si>
  <si>
    <t>部门收支总表</t>
  </si>
  <si>
    <t>单位：万元</t>
  </si>
  <si>
    <t>收      入</t>
  </si>
  <si>
    <t>支      出</t>
  </si>
  <si>
    <t>项目</t>
  </si>
  <si>
    <t>预算数</t>
  </si>
  <si>
    <t>一、一般公共预算拨款收入</t>
  </si>
  <si>
    <t>一、国防支出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</si>
  <si>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</si>
  <si>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</si>
  <si>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</si>
  <si>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</si>
  <si>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四、事业收入</t>
  </si>
  <si>
    <t>四、资源勘探工业信息等支出</t>
  </si>
  <si>
    <t>五、事业单位经营收入</t>
  </si>
  <si>
    <t>五、住房保障支出</t>
  </si>
  <si>
    <t>六、其他收入</t>
  </si>
  <si>
    <t>　　　　　　　　　　本年收入合计</t>
  </si>
  <si>
    <t>　　　　　　　　　　本年支出合计</t>
  </si>
  <si>
    <t>使用非财政拨款结余</t>
  </si>
  <si>
    <t>结转下年(非财政拨款)</t>
  </si>
  <si>
    <t>上年结转</t>
  </si>
  <si>
    <t>　　　　　　　　　　收　入　总　计</t>
  </si>
  <si>
    <t>　　　　　　　　　　支　出　总　计</t>
  </si>
  <si>
    <t>部门公开表2</t>
  </si>
  <si>
    <t>部门收入总表</t>
  </si>
  <si>
    <t>科目</t>
  </si>
  <si>
    <t>合计</t>
  </si>
  <si>
    <t>一般公共预算拨款收入</t>
  </si>
  <si>
    <t>政府性基金预算拨款收入</t>
  </si>
  <si>
    <t>国有资本经营预算拨款收入</t>
  </si>
  <si>
    <t>事业收入</t>
  </si>
  <si>
    <t>事业单位
经营收入</t>
  </si>
  <si>
    <t>上级补助收入</t>
  </si>
  <si>
    <t>下级单位
上缴收入</t>
  </si>
  <si>
    <t>其他收入</t>
  </si>
  <si>
    <t>科目编码</t>
  </si>
  <si>
    <t>科目名称</t>
  </si>
  <si>
    <t>金额</t>
  </si>
  <si>
    <t>其中:教育收费</t>
  </si>
  <si>
    <t>208</t>
  </si>
  <si>
    <t>　社会保障和就业支出</t>
  </si>
  <si>
    <t>20805</t>
  </si>
  <si>
    <t>　　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</si>
  <si>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</si>
  <si>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</si>
  <si>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</si>
  <si>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</si>
  <si>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</si>
  <si>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</si>
  <si>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</si>
  <si>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　卫生健康支出</t>
  </si>
  <si>
    <t>21011</t>
  </si>
  <si>
    <t>　　行政事业单位医疗</t>
  </si>
  <si>
    <t>2101101</t>
  </si>
  <si>
    <t>行政单位医疗</t>
  </si>
  <si>
    <t>215</t>
  </si>
  <si>
    <t>　资源勘探工业信息等支出</t>
  </si>
  <si>
    <t>21505</t>
  </si>
  <si>
    <t>　　工业和信息产业监管</t>
  </si>
  <si>
    <t>221</t>
  </si>
  <si>
    <t>　住房保障支出</t>
  </si>
  <si>
    <t>22102</t>
  </si>
  <si>
    <t>　　住房改革支出</t>
  </si>
  <si>
    <t>2210201</t>
  </si>
  <si>
    <t>住房公积金</t>
  </si>
  <si>
    <t>2210203</t>
  </si>
  <si>
    <t>购房补贴</t>
  </si>
  <si>
    <t>　国防支出</t>
  </si>
  <si>
    <t>　　国防动员</t>
  </si>
  <si>
    <t>其他国防动员支出</t>
  </si>
  <si>
    <t>合  计</t>
  </si>
  <si>
    <t>部门公开表3</t>
  </si>
  <si>
    <t>部门支出总表</t>
  </si>
  <si>
    <t xml:space="preserve">科目名称
</t>
  </si>
  <si>
    <t>基本支出</t>
  </si>
  <si>
    <t>项目支出</t>
  </si>
  <si>
    <t>上缴上级支出</t>
  </si>
  <si>
    <t>事业单位经营支出</t>
  </si>
  <si>
    <t>对下级单位
补助支出</t>
  </si>
  <si>
    <t>203</t>
  </si>
  <si>
    <t>20306</t>
  </si>
  <si>
    <t>2030699</t>
  </si>
  <si>
    <t>部门公开表4</t>
  </si>
  <si>
    <t>财政拨款收支总表</t>
  </si>
  <si>
    <t xml:space="preserve">                单位：万元</t>
  </si>
  <si>
    <t>一、本年收入</t>
  </si>
  <si>
    <t>一、本年支出</t>
  </si>
  <si>
    <t xml:space="preserve"> (一)一般公共预算拨款</t>
  </si>
  <si>
    <t xml:space="preserve">  (一)社会保障和就业支出</t>
  </si>
  <si>
    <t xml:space="preserve"> (二)政府性基金预算拨款</t>
  </si>
  <si>
    <t xml:space="preserve">  (二)卫生健康支出</t>
  </si>
  <si>
    <t xml:space="preserve"> (三)国有资本经营预算拨款</t>
  </si>
  <si>
    <t xml:space="preserve">  (三)资源勘探工业信息等支出</t>
  </si>
  <si>
    <t xml:space="preserve">  (四)住房保障支出</t>
  </si>
  <si>
    <t>二、上年结转</t>
  </si>
  <si>
    <t>二、结转下年</t>
  </si>
  <si>
    <t>　　　　　　　　　收 入 总 计</t>
  </si>
  <si>
    <t>　　　　　　　　　支 出 总 计</t>
  </si>
  <si>
    <t>部门公开表5</t>
  </si>
  <si>
    <t>一般公共预算支出表</t>
  </si>
  <si>
    <t>功能分类科目</t>
  </si>
  <si>
    <t>2021年执行数</t>
  </si>
  <si>
    <t>2022年预算数</t>
  </si>
  <si>
    <t>2022年预算数比
2021年执行数</t>
  </si>
  <si>
    <t>2022年预算数比
2021年执行数
（扣除中央基建投资）</t>
  </si>
  <si>
    <t>执行数</t>
  </si>
  <si>
    <t>扣除中央基建投资后执行数</t>
  </si>
  <si>
    <t>年初预算数</t>
  </si>
  <si>
    <t>扣除中央基建投资后预算数</t>
  </si>
  <si>
    <t>增减额</t>
  </si>
  <si>
    <t>增减(%)</t>
  </si>
  <si>
    <t>小计</t>
  </si>
  <si>
    <t>13=10-8</t>
  </si>
  <si>
    <t>14=13/8</t>
  </si>
  <si>
    <t>部门公开表6</t>
  </si>
  <si>
    <t>一般公共预算基本支出表</t>
  </si>
  <si>
    <t>部门预算支出经济分类科目</t>
  </si>
  <si>
    <t>2022年基本支出</t>
  </si>
  <si>
    <t>人员经费</t>
  </si>
  <si>
    <t>公用经费</t>
  </si>
  <si>
    <t>301</t>
  </si>
  <si>
    <t>　工资福利支出</t>
  </si>
  <si>
    <t>基本工资</t>
  </si>
  <si>
    <t>津贴补贴</t>
  </si>
  <si>
    <t>机关事业单位基本养老保险缴费</t>
  </si>
  <si>
    <t>职业年金缴费</t>
  </si>
  <si>
    <t>职工基本医疗保险缴费</t>
  </si>
  <si>
    <t>公务员医疗补助缴费</t>
  </si>
  <si>
    <t>302</t>
  </si>
  <si>
    <t>　商品和服务支出</t>
  </si>
  <si>
    <t>办公费</t>
  </si>
  <si>
    <t>印刷费</t>
  </si>
  <si>
    <t>邮电费</t>
  </si>
  <si>
    <t>差旅费</t>
  </si>
  <si>
    <t>维修(护)费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</si>
  <si>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</si>
  <si>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</si>
  <si>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</si>
  <si>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</si>
  <si>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</si>
  <si>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</si>
  <si>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</si>
  <si>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</si>
  <si>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其他交通费用</t>
  </si>
  <si>
    <t>其他商品和服务支出</t>
  </si>
  <si>
    <t>303</t>
  </si>
  <si>
    <t>　对个人和家庭的补助</t>
  </si>
  <si>
    <t>退休费</t>
  </si>
  <si>
    <t>抚恤金</t>
  </si>
  <si>
    <t>310</t>
  </si>
  <si>
    <t>　资本性支出</t>
  </si>
  <si>
    <t>31002</t>
  </si>
  <si>
    <t>办公设备购置</t>
  </si>
  <si>
    <t>部门公开表7</t>
  </si>
  <si>
    <t>财政拨款预算“三公”经费支出表</t>
  </si>
  <si>
    <t>2021年预算数</t>
  </si>
  <si>
    <t>因公出国（境）费</t>
  </si>
  <si>
    <t>公务用车购置及运行费</t>
  </si>
  <si>
    <t>公务用车
购置费</t>
  </si>
  <si>
    <t>公务用车
运行费</t>
  </si>
  <si>
    <t>部门公开表8</t>
  </si>
  <si>
    <t>政府性基金预算支出表</t>
  </si>
  <si>
    <t>单位:万元</t>
  </si>
  <si>
    <t>2022年政府性基金预算支出</t>
  </si>
  <si>
    <t>（注：2022年内蒙古自治区通信管理局无政府性基金预算收入，也无使用政府性基金预算安排的支出，故本表无数据。）</t>
  </si>
  <si>
    <t>部门公开表9</t>
  </si>
  <si>
    <t>国有资本经营预算支出表</t>
  </si>
  <si>
    <t>2022年国有资本经营预算支出</t>
  </si>
  <si>
    <t>合   计</t>
  </si>
  <si>
    <t>（注：2022年内蒙古自治区通信管理局无国有资本经营预算收入，也无使用国有资本经营预算安排的支出，故本表无数据。）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</si>
</sst>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2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6"/>
      <name val="黑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i/>
      <sz val="10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0"/>
      <name val="Trial"/>
      <charset val="134"/>
    </font>
    <font>
      <sz val="10"/>
      <name val="宋体"/>
      <charset val="134"/>
      <scheme val="minor"/>
    </font>
    <font>
      <sz val="8"/>
      <name val="宋体"/>
      <charset val="134"/>
    </font>
    <font>
      <b/>
      <sz val="10"/>
      <name val="宋体"/>
      <charset val="134"/>
    </font>
    <font>
      <b/>
      <sz val="9"/>
      <color indexed="8"/>
      <name val="宋体"/>
      <charset val="0"/>
    </font>
    <font>
      <sz val="9"/>
      <color indexed="8"/>
      <name val="宋体"/>
      <charset val="0"/>
    </font>
    <font>
      <b/>
      <sz val="10"/>
      <name val="Arial"/>
      <charset val="134"/>
    </font>
    <font>
      <sz val="10"/>
      <name val="Arial"/>
      <charset val="134"/>
    </font>
    <font>
      <b/>
      <sz val="10"/>
      <name val="宋体"/>
      <charset val="134"/>
      <scheme val="minor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11" borderId="13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18" borderId="14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0" fillId="2" borderId="11" applyNumberFormat="0" applyAlignment="0" applyProtection="0">
      <alignment vertical="center"/>
    </xf>
    <xf numFmtId="0" fontId="28" fillId="2" borderId="13" applyNumberFormat="0" applyAlignment="0" applyProtection="0">
      <alignment vertical="center"/>
    </xf>
    <xf numFmtId="0" fontId="38" fillId="25" borderId="17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7" fillId="0" borderId="0"/>
    <xf numFmtId="0" fontId="24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/>
    <xf numFmtId="0" fontId="25" fillId="0" borderId="0">
      <alignment vertical="center"/>
    </xf>
    <xf numFmtId="0" fontId="25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/>
    <xf numFmtId="0" fontId="1" fillId="0" borderId="0">
      <alignment vertical="center"/>
    </xf>
    <xf numFmtId="0" fontId="25" fillId="0" borderId="0">
      <alignment vertical="center"/>
    </xf>
  </cellStyleXfs>
  <cellXfs count="146">
    <xf numFmtId="0" fontId="0" fillId="0" borderId="0" xfId="0">
      <alignment vertical="center"/>
    </xf>
    <xf numFmtId="0" fontId="1" fillId="0" borderId="0" xfId="60" applyFill="1" applyBorder="1" applyAlignment="1">
      <alignment vertical="center"/>
    </xf>
    <xf numFmtId="0" fontId="2" fillId="0" borderId="0" xfId="55" applyFont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1" xfId="60" applyFont="1" applyFill="1" applyBorder="1" applyAlignment="1">
      <alignment vertical="center"/>
    </xf>
    <xf numFmtId="0" fontId="1" fillId="0" borderId="1" xfId="60" applyFill="1" applyBorder="1" applyAlignment="1">
      <alignment vertical="center"/>
    </xf>
    <xf numFmtId="0" fontId="1" fillId="0" borderId="1" xfId="60" applyFill="1" applyBorder="1" applyAlignment="1">
      <alignment horizontal="center" vertical="center"/>
    </xf>
    <xf numFmtId="0" fontId="5" fillId="0" borderId="0" xfId="60" applyFont="1" applyFill="1" applyBorder="1" applyAlignment="1">
      <alignment horizontal="right" vertical="center"/>
    </xf>
    <xf numFmtId="0" fontId="5" fillId="0" borderId="2" xfId="60" applyFont="1" applyFill="1" applyBorder="1" applyAlignment="1">
      <alignment horizontal="center" vertical="center" wrapText="1"/>
    </xf>
    <xf numFmtId="0" fontId="6" fillId="0" borderId="2" xfId="56" applyFont="1" applyFill="1" applyBorder="1" applyAlignment="1">
      <alignment horizontal="center" vertical="center" wrapText="1"/>
    </xf>
    <xf numFmtId="0" fontId="2" fillId="0" borderId="2" xfId="43" applyFont="1" applyBorder="1" applyAlignment="1">
      <alignment vertical="center"/>
    </xf>
    <xf numFmtId="49" fontId="7" fillId="0" borderId="3" xfId="60" applyNumberFormat="1" applyFont="1" applyFill="1" applyBorder="1" applyAlignment="1">
      <alignment horizontal="center" vertical="center"/>
    </xf>
    <xf numFmtId="0" fontId="5" fillId="0" borderId="3" xfId="60" applyFont="1" applyFill="1" applyBorder="1" applyAlignment="1">
      <alignment vertical="center" wrapText="1"/>
    </xf>
    <xf numFmtId="49" fontId="7" fillId="0" borderId="2" xfId="60" applyNumberFormat="1" applyFont="1" applyFill="1" applyBorder="1" applyAlignment="1">
      <alignment horizontal="center" vertical="center"/>
    </xf>
    <xf numFmtId="49" fontId="5" fillId="0" borderId="4" xfId="60" applyNumberFormat="1" applyFont="1" applyFill="1" applyBorder="1" applyAlignment="1">
      <alignment horizontal="center" vertical="center"/>
    </xf>
    <xf numFmtId="49" fontId="5" fillId="0" borderId="5" xfId="60" applyNumberFormat="1" applyFont="1" applyFill="1" applyBorder="1" applyAlignment="1">
      <alignment horizontal="center" vertical="center"/>
    </xf>
    <xf numFmtId="49" fontId="5" fillId="0" borderId="2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 wrapText="1"/>
    </xf>
    <xf numFmtId="0" fontId="8" fillId="0" borderId="0" xfId="0" applyNumberFormat="1" applyFont="1" applyFill="1" applyAlignment="1" applyProtection="1">
      <alignment vertical="center" wrapText="1"/>
    </xf>
    <xf numFmtId="0" fontId="9" fillId="0" borderId="0" xfId="0" applyNumberFormat="1" applyFont="1" applyFill="1" applyAlignment="1" applyProtection="1">
      <alignment vertical="center" wrapText="1"/>
    </xf>
    <xf numFmtId="0" fontId="2" fillId="0" borderId="0" xfId="0" applyFont="1">
      <alignment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55" applyFont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" fillId="0" borderId="0" xfId="55" applyFont="1" applyAlignment="1">
      <alignment vertical="center"/>
    </xf>
    <xf numFmtId="0" fontId="0" fillId="0" borderId="0" xfId="55" applyAlignment="1">
      <alignment vertical="center"/>
    </xf>
    <xf numFmtId="0" fontId="2" fillId="0" borderId="0" xfId="55" applyFont="1" applyAlignment="1">
      <alignment vertical="center"/>
    </xf>
    <xf numFmtId="0" fontId="3" fillId="0" borderId="0" xfId="55" applyFont="1" applyAlignment="1">
      <alignment horizontal="center" vertical="center"/>
    </xf>
    <xf numFmtId="0" fontId="9" fillId="0" borderId="1" xfId="55" applyFont="1" applyBorder="1" applyAlignment="1">
      <alignment vertical="center"/>
    </xf>
    <xf numFmtId="0" fontId="2" fillId="0" borderId="4" xfId="55" applyFont="1" applyBorder="1" applyAlignment="1">
      <alignment horizontal="center" vertical="center" wrapText="1"/>
    </xf>
    <xf numFmtId="0" fontId="2" fillId="0" borderId="6" xfId="55" applyFont="1" applyBorder="1" applyAlignment="1">
      <alignment horizontal="center" vertical="center" wrapText="1"/>
    </xf>
    <xf numFmtId="0" fontId="2" fillId="0" borderId="5" xfId="55" applyFont="1" applyBorder="1" applyAlignment="1">
      <alignment horizontal="center" vertical="center" wrapText="1"/>
    </xf>
    <xf numFmtId="49" fontId="2" fillId="0" borderId="7" xfId="55" applyNumberFormat="1" applyFont="1" applyBorder="1" applyAlignment="1">
      <alignment horizontal="center" vertical="center" wrapText="1"/>
    </xf>
    <xf numFmtId="49" fontId="2" fillId="0" borderId="4" xfId="55" applyNumberFormat="1" applyFont="1" applyBorder="1" applyAlignment="1">
      <alignment horizontal="center" vertical="center" wrapText="1"/>
    </xf>
    <xf numFmtId="49" fontId="10" fillId="0" borderId="6" xfId="55" applyNumberFormat="1" applyFont="1" applyBorder="1" applyAlignment="1">
      <alignment horizontal="center" vertical="center" wrapText="1"/>
    </xf>
    <xf numFmtId="49" fontId="10" fillId="0" borderId="5" xfId="55" applyNumberFormat="1" applyFont="1" applyBorder="1" applyAlignment="1">
      <alignment horizontal="center" vertical="center" wrapText="1"/>
    </xf>
    <xf numFmtId="49" fontId="10" fillId="0" borderId="3" xfId="55" applyNumberFormat="1" applyFont="1" applyBorder="1" applyAlignment="1">
      <alignment horizontal="center" vertical="center" wrapText="1"/>
    </xf>
    <xf numFmtId="49" fontId="2" fillId="0" borderId="3" xfId="55" applyNumberFormat="1" applyFont="1" applyBorder="1" applyAlignment="1">
      <alignment horizontal="center" vertical="center" wrapText="1"/>
    </xf>
    <xf numFmtId="0" fontId="2" fillId="0" borderId="2" xfId="55" applyFont="1" applyBorder="1" applyAlignment="1">
      <alignment horizontal="center" vertical="center" wrapText="1"/>
    </xf>
    <xf numFmtId="176" fontId="11" fillId="0" borderId="2" xfId="55" applyNumberFormat="1" applyFont="1" applyBorder="1" applyAlignment="1">
      <alignment horizontal="right" vertical="center"/>
    </xf>
    <xf numFmtId="176" fontId="11" fillId="0" borderId="2" xfId="55" applyNumberFormat="1" applyFont="1" applyFill="1" applyBorder="1" applyAlignment="1">
      <alignment horizontal="right" vertical="center"/>
    </xf>
    <xf numFmtId="0" fontId="9" fillId="0" borderId="0" xfId="55" applyFont="1" applyAlignment="1">
      <alignment horizontal="right" vertical="center"/>
    </xf>
    <xf numFmtId="0" fontId="9" fillId="0" borderId="1" xfId="55" applyFont="1" applyBorder="1" applyAlignment="1">
      <alignment horizontal="right" vertical="center"/>
    </xf>
    <xf numFmtId="0" fontId="12" fillId="0" borderId="0" xfId="55" applyFont="1" applyAlignment="1">
      <alignment vertical="center"/>
    </xf>
    <xf numFmtId="0" fontId="8" fillId="0" borderId="0" xfId="55" applyFont="1" applyAlignment="1">
      <alignment vertical="center"/>
    </xf>
    <xf numFmtId="0" fontId="2" fillId="0" borderId="2" xfId="55" applyFont="1" applyFill="1" applyBorder="1" applyAlignment="1">
      <alignment horizontal="center" vertical="center"/>
    </xf>
    <xf numFmtId="0" fontId="13" fillId="0" borderId="2" xfId="43" applyFont="1" applyBorder="1" applyAlignment="1">
      <alignment vertical="center"/>
    </xf>
    <xf numFmtId="176" fontId="13" fillId="0" borderId="2" xfId="55" applyNumberFormat="1" applyFont="1" applyBorder="1" applyAlignment="1">
      <alignment horizontal="right" vertical="center"/>
    </xf>
    <xf numFmtId="176" fontId="13" fillId="0" borderId="2" xfId="55" applyNumberFormat="1" applyFont="1" applyFill="1" applyBorder="1" applyAlignment="1">
      <alignment horizontal="right" vertical="center"/>
    </xf>
    <xf numFmtId="176" fontId="2" fillId="0" borderId="2" xfId="55" applyNumberFormat="1" applyFont="1" applyBorder="1" applyAlignment="1">
      <alignment horizontal="right" vertical="center"/>
    </xf>
    <xf numFmtId="176" fontId="2" fillId="0" borderId="2" xfId="55" applyNumberFormat="1" applyFont="1" applyFill="1" applyBorder="1" applyAlignment="1">
      <alignment horizontal="right" vertical="center"/>
    </xf>
    <xf numFmtId="0" fontId="2" fillId="0" borderId="2" xfId="43" applyFont="1" applyBorder="1" applyAlignment="1">
      <alignment horizontal="left" vertical="center"/>
    </xf>
    <xf numFmtId="0" fontId="13" fillId="0" borderId="2" xfId="43" applyFont="1" applyBorder="1" applyAlignment="1">
      <alignment horizontal="left" vertical="center"/>
    </xf>
    <xf numFmtId="0" fontId="9" fillId="0" borderId="2" xfId="43" applyFont="1" applyBorder="1" applyAlignment="1">
      <alignment horizontal="left" vertical="center"/>
    </xf>
    <xf numFmtId="176" fontId="13" fillId="0" borderId="2" xfId="55" applyNumberFormat="1" applyFont="1" applyBorder="1" applyAlignment="1">
      <alignment vertical="center"/>
    </xf>
    <xf numFmtId="49" fontId="14" fillId="0" borderId="8" xfId="0" applyNumberFormat="1" applyFont="1" applyFill="1" applyBorder="1" applyAlignment="1" applyProtection="1">
      <alignment horizontal="left" vertical="center"/>
    </xf>
    <xf numFmtId="4" fontId="14" fillId="0" borderId="8" xfId="0" applyNumberFormat="1" applyFont="1" applyFill="1" applyBorder="1" applyAlignment="1" applyProtection="1">
      <alignment horizontal="right" vertical="center"/>
    </xf>
    <xf numFmtId="49" fontId="15" fillId="0" borderId="8" xfId="0" applyNumberFormat="1" applyFont="1" applyFill="1" applyBorder="1" applyAlignment="1" applyProtection="1">
      <alignment horizontal="left" vertical="center"/>
    </xf>
    <xf numFmtId="4" fontId="15" fillId="0" borderId="8" xfId="0" applyNumberFormat="1" applyFont="1" applyFill="1" applyBorder="1" applyAlignment="1" applyProtection="1">
      <alignment horizontal="right" vertical="center"/>
    </xf>
    <xf numFmtId="0" fontId="13" fillId="0" borderId="4" xfId="43" applyFont="1" applyBorder="1" applyAlignment="1">
      <alignment horizontal="center" vertical="center"/>
    </xf>
    <xf numFmtId="0" fontId="13" fillId="0" borderId="5" xfId="43" applyFont="1" applyBorder="1" applyAlignment="1">
      <alignment horizontal="center" vertical="center"/>
    </xf>
    <xf numFmtId="0" fontId="16" fillId="0" borderId="0" xfId="43" applyFont="1"/>
    <xf numFmtId="0" fontId="17" fillId="0" borderId="0" xfId="43" applyFont="1"/>
    <xf numFmtId="0" fontId="17" fillId="0" borderId="0" xfId="43"/>
    <xf numFmtId="0" fontId="17" fillId="0" borderId="0" xfId="43" applyFill="1"/>
    <xf numFmtId="0" fontId="2" fillId="0" borderId="0" xfId="43" applyNumberFormat="1" applyFont="1" applyFill="1" applyAlignment="1" applyProtection="1">
      <alignment vertical="center" wrapText="1"/>
    </xf>
    <xf numFmtId="0" fontId="9" fillId="0" borderId="0" xfId="43" applyNumberFormat="1" applyFont="1" applyFill="1" applyAlignment="1" applyProtection="1">
      <alignment vertical="center" wrapText="1"/>
    </xf>
    <xf numFmtId="0" fontId="3" fillId="0" borderId="0" xfId="43" applyNumberFormat="1" applyFont="1" applyFill="1" applyAlignment="1" applyProtection="1">
      <alignment horizontal="center" vertical="center" wrapText="1"/>
    </xf>
    <xf numFmtId="0" fontId="9" fillId="0" borderId="1" xfId="43" applyNumberFormat="1" applyFont="1" applyFill="1" applyBorder="1" applyAlignment="1" applyProtection="1">
      <alignment vertical="center" wrapText="1"/>
    </xf>
    <xf numFmtId="0" fontId="11" fillId="0" borderId="2" xfId="43" applyNumberFormat="1" applyFont="1" applyFill="1" applyBorder="1" applyAlignment="1" applyProtection="1">
      <alignment horizontal="center" vertical="center" wrapText="1"/>
    </xf>
    <xf numFmtId="0" fontId="11" fillId="0" borderId="4" xfId="43" applyNumberFormat="1" applyFont="1" applyFill="1" applyBorder="1" applyAlignment="1" applyProtection="1">
      <alignment horizontal="center" vertical="center" wrapText="1"/>
    </xf>
    <xf numFmtId="0" fontId="11" fillId="0" borderId="5" xfId="43" applyNumberFormat="1" applyFont="1" applyFill="1" applyBorder="1" applyAlignment="1" applyProtection="1">
      <alignment horizontal="center" vertical="center" wrapText="1"/>
    </xf>
    <xf numFmtId="0" fontId="11" fillId="0" borderId="6" xfId="43" applyNumberFormat="1" applyFont="1" applyFill="1" applyBorder="1" applyAlignment="1" applyProtection="1">
      <alignment horizontal="center" vertical="center" wrapText="1"/>
    </xf>
    <xf numFmtId="0" fontId="11" fillId="0" borderId="7" xfId="43" applyNumberFormat="1" applyFont="1" applyFill="1" applyBorder="1" applyAlignment="1" applyProtection="1">
      <alignment horizontal="center" vertical="center" wrapText="1"/>
    </xf>
    <xf numFmtId="0" fontId="11" fillId="0" borderId="3" xfId="43" applyNumberFormat="1" applyFont="1" applyFill="1" applyBorder="1" applyAlignment="1" applyProtection="1">
      <alignment horizontal="center" vertical="center" wrapText="1"/>
    </xf>
    <xf numFmtId="0" fontId="18" fillId="0" borderId="2" xfId="43" applyFont="1" applyBorder="1" applyAlignment="1">
      <alignment vertical="center"/>
    </xf>
    <xf numFmtId="176" fontId="18" fillId="0" borderId="2" xfId="43" applyNumberFormat="1" applyFont="1" applyFill="1" applyBorder="1" applyAlignment="1" applyProtection="1">
      <alignment horizontal="right" vertical="center"/>
    </xf>
    <xf numFmtId="0" fontId="11" fillId="0" borderId="2" xfId="43" applyFont="1" applyBorder="1" applyAlignment="1">
      <alignment vertical="center"/>
    </xf>
    <xf numFmtId="0" fontId="11" fillId="0" borderId="2" xfId="43" applyFont="1" applyBorder="1" applyAlignment="1">
      <alignment horizontal="left" vertical="center"/>
    </xf>
    <xf numFmtId="176" fontId="11" fillId="0" borderId="2" xfId="43" applyNumberFormat="1" applyFont="1" applyFill="1" applyBorder="1" applyAlignment="1">
      <alignment vertical="center"/>
    </xf>
    <xf numFmtId="176" fontId="11" fillId="0" borderId="2" xfId="43" applyNumberFormat="1" applyFont="1" applyBorder="1" applyAlignment="1">
      <alignment vertical="center"/>
    </xf>
    <xf numFmtId="176" fontId="11" fillId="0" borderId="2" xfId="43" applyNumberFormat="1" applyFont="1" applyFill="1" applyBorder="1" applyAlignment="1" applyProtection="1">
      <alignment horizontal="right" vertical="center"/>
    </xf>
    <xf numFmtId="0" fontId="18" fillId="0" borderId="4" xfId="43" applyFont="1" applyBorder="1" applyAlignment="1">
      <alignment horizontal="center" vertical="center"/>
    </xf>
    <xf numFmtId="0" fontId="18" fillId="0" borderId="5" xfId="43" applyFont="1" applyBorder="1" applyAlignment="1">
      <alignment horizontal="center" vertical="center"/>
    </xf>
    <xf numFmtId="0" fontId="9" fillId="0" borderId="0" xfId="43" applyNumberFormat="1" applyFont="1" applyFill="1" applyAlignment="1" applyProtection="1">
      <alignment horizontal="right" vertical="center"/>
    </xf>
    <xf numFmtId="10" fontId="18" fillId="0" borderId="2" xfId="43" applyNumberFormat="1" applyFont="1" applyBorder="1" applyAlignment="1">
      <alignment horizontal="right" vertical="center"/>
    </xf>
    <xf numFmtId="0" fontId="16" fillId="0" borderId="0" xfId="43" applyFont="1" applyFill="1"/>
    <xf numFmtId="10" fontId="11" fillId="0" borderId="2" xfId="43" applyNumberFormat="1" applyFont="1" applyBorder="1" applyAlignment="1">
      <alignment horizontal="right" vertical="center"/>
    </xf>
    <xf numFmtId="0" fontId="17" fillId="0" borderId="0" xfId="43" applyFont="1" applyFill="1"/>
    <xf numFmtId="0" fontId="2" fillId="0" borderId="2" xfId="55" applyFont="1" applyFill="1" applyBorder="1" applyAlignment="1">
      <alignment vertical="center"/>
    </xf>
    <xf numFmtId="176" fontId="2" fillId="0" borderId="2" xfId="55" applyNumberFormat="1" applyFont="1" applyFill="1" applyBorder="1" applyAlignment="1">
      <alignment vertical="center"/>
    </xf>
    <xf numFmtId="176" fontId="2" fillId="0" borderId="2" xfId="55" applyNumberFormat="1" applyFont="1" applyFill="1" applyBorder="1" applyAlignment="1">
      <alignment horizontal="center" vertical="center"/>
    </xf>
    <xf numFmtId="0" fontId="0" fillId="0" borderId="2" xfId="55" applyBorder="1" applyAlignment="1">
      <alignment vertical="center"/>
    </xf>
    <xf numFmtId="0" fontId="2" fillId="0" borderId="7" xfId="55" applyFont="1" applyBorder="1" applyAlignment="1">
      <alignment horizontal="center" vertical="center"/>
    </xf>
    <xf numFmtId="0" fontId="2" fillId="0" borderId="7" xfId="55" applyFont="1" applyBorder="1" applyAlignment="1">
      <alignment horizontal="center" vertical="center" wrapText="1"/>
    </xf>
    <xf numFmtId="0" fontId="2" fillId="0" borderId="7" xfId="55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Fill="1" applyBorder="1" applyAlignment="1" applyProtection="1">
      <alignment vertical="center" wrapText="1"/>
    </xf>
    <xf numFmtId="4" fontId="14" fillId="0" borderId="8" xfId="0" applyNumberFormat="1" applyFont="1" applyFill="1" applyBorder="1" applyAlignment="1" applyProtection="1">
      <alignment horizontal="right" vertical="center" wrapText="1"/>
    </xf>
    <xf numFmtId="49" fontId="15" fillId="0" borderId="8" xfId="0" applyNumberFormat="1" applyFont="1" applyFill="1" applyBorder="1" applyAlignment="1" applyProtection="1">
      <alignment horizontal="left" vertical="center" wrapText="1"/>
    </xf>
    <xf numFmtId="0" fontId="15" fillId="0" borderId="8" xfId="0" applyFont="1" applyFill="1" applyBorder="1" applyAlignment="1" applyProtection="1">
      <alignment vertical="center" wrapText="1"/>
    </xf>
    <xf numFmtId="4" fontId="15" fillId="0" borderId="8" xfId="0" applyNumberFormat="1" applyFont="1" applyFill="1" applyBorder="1" applyAlignment="1" applyProtection="1">
      <alignment horizontal="right" vertical="center" wrapText="1"/>
    </xf>
    <xf numFmtId="0" fontId="13" fillId="0" borderId="4" xfId="55" applyFont="1" applyBorder="1" applyAlignment="1">
      <alignment horizontal="center" vertical="center"/>
    </xf>
    <xf numFmtId="0" fontId="13" fillId="0" borderId="5" xfId="55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176" fontId="13" fillId="0" borderId="2" xfId="0" applyNumberFormat="1" applyFont="1" applyBorder="1" applyAlignment="1">
      <alignment horizontal="right" vertical="center" wrapText="1"/>
    </xf>
    <xf numFmtId="4" fontId="14" fillId="0" borderId="2" xfId="0" applyNumberFormat="1" applyFont="1" applyFill="1" applyBorder="1" applyAlignment="1" applyProtection="1">
      <alignment horizontal="right" vertical="center"/>
    </xf>
    <xf numFmtId="176" fontId="13" fillId="0" borderId="2" xfId="0" applyNumberFormat="1" applyFont="1" applyFill="1" applyBorder="1" applyAlignment="1">
      <alignment horizontal="right" vertical="center" wrapText="1"/>
    </xf>
    <xf numFmtId="0" fontId="13" fillId="0" borderId="3" xfId="0" applyFont="1" applyBorder="1" applyAlignment="1">
      <alignment vertical="center" wrapText="1"/>
    </xf>
    <xf numFmtId="176" fontId="13" fillId="0" borderId="3" xfId="0" applyNumberFormat="1" applyFont="1" applyBorder="1" applyAlignment="1">
      <alignment horizontal="right" vertical="center" wrapText="1"/>
    </xf>
    <xf numFmtId="4" fontId="14" fillId="0" borderId="3" xfId="0" applyNumberFormat="1" applyFont="1" applyFill="1" applyBorder="1" applyAlignment="1" applyProtection="1">
      <alignment horizontal="right" vertical="center"/>
    </xf>
    <xf numFmtId="4" fontId="14" fillId="0" borderId="9" xfId="0" applyNumberFormat="1" applyFont="1" applyFill="1" applyBorder="1" applyAlignment="1" applyProtection="1">
      <alignment horizontal="right" vertical="center"/>
    </xf>
    <xf numFmtId="176" fontId="13" fillId="0" borderId="3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right" vertical="center" wrapText="1"/>
    </xf>
    <xf numFmtId="4" fontId="15" fillId="0" borderId="2" xfId="0" applyNumberFormat="1" applyFont="1" applyFill="1" applyBorder="1" applyAlignment="1" applyProtection="1">
      <alignment horizontal="right" vertical="center"/>
    </xf>
    <xf numFmtId="176" fontId="2" fillId="0" borderId="2" xfId="0" applyNumberFormat="1" applyFont="1" applyFill="1" applyBorder="1" applyAlignment="1">
      <alignment horizontal="right" vertical="center" wrapText="1"/>
    </xf>
    <xf numFmtId="176" fontId="19" fillId="0" borderId="2" xfId="0" applyNumberFormat="1" applyFont="1" applyBorder="1" applyAlignment="1">
      <alignment horizontal="right" vertical="center" wrapText="1"/>
    </xf>
    <xf numFmtId="176" fontId="19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2" fillId="0" borderId="0" xfId="55" applyFont="1" applyBorder="1" applyAlignment="1">
      <alignment horizontal="right" vertical="center"/>
    </xf>
    <xf numFmtId="0" fontId="9" fillId="0" borderId="0" xfId="55" applyFont="1" applyBorder="1" applyAlignment="1">
      <alignment vertical="center"/>
    </xf>
    <xf numFmtId="49" fontId="15" fillId="0" borderId="10" xfId="0" applyNumberFormat="1" applyFont="1" applyFill="1" applyBorder="1" applyAlignment="1" applyProtection="1">
      <alignment horizontal="left" vertical="center"/>
    </xf>
    <xf numFmtId="4" fontId="15" fillId="0" borderId="10" xfId="0" applyNumberFormat="1" applyFont="1" applyFill="1" applyBorder="1" applyAlignment="1" applyProtection="1">
      <alignment horizontal="right" vertical="center"/>
    </xf>
    <xf numFmtId="0" fontId="2" fillId="0" borderId="7" xfId="55" applyFont="1" applyBorder="1" applyAlignment="1" quotePrefix="1">
      <alignment horizontal="center" vertical="center"/>
    </xf>
    <xf numFmtId="0" fontId="2" fillId="0" borderId="7" xfId="55" applyFont="1" applyBorder="1" applyAlignment="1" quotePrefix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常规_2015年蓝本格式" xfId="43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常规 3 4" xfId="50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_04-分类改革-预算表" xfId="55"/>
    <cellStyle name="常规 5" xfId="56"/>
    <cellStyle name="常规 4" xfId="57"/>
    <cellStyle name="千位分隔 2" xfId="58"/>
    <cellStyle name="常规 2" xfId="59"/>
    <cellStyle name="常规 2 4" xfId="60"/>
    <cellStyle name="常规 3" xfId="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A1" sqref="A1:G22"/>
    </sheetView>
  </sheetViews>
  <sheetFormatPr defaultColWidth="9" defaultRowHeight="15.6" outlineLevelCol="3"/>
  <cols>
    <col min="1" max="1" width="41" style="35" customWidth="1"/>
    <col min="2" max="2" width="30.625" style="35" customWidth="1"/>
    <col min="3" max="3" width="41" style="35" customWidth="1"/>
    <col min="4" max="4" width="30.625" style="35" customWidth="1"/>
    <col min="5" max="16384" width="9" style="35"/>
  </cols>
  <sheetData>
    <row r="1" s="53" customFormat="1" ht="13.5" customHeight="1" spans="1:4">
      <c r="A1" s="36"/>
      <c r="D1" s="2" t="s">
        <v>0</v>
      </c>
    </row>
    <row r="2" ht="27.75" customHeight="1" spans="1:4">
      <c r="A2" s="37" t="s">
        <v>1</v>
      </c>
      <c r="B2" s="37"/>
      <c r="C2" s="37"/>
      <c r="D2" s="37"/>
    </row>
    <row r="3" ht="15" customHeight="1" spans="1:4">
      <c r="A3" s="34"/>
      <c r="B3" s="34"/>
      <c r="C3" s="34"/>
      <c r="D3" s="51" t="s">
        <v>2</v>
      </c>
    </row>
    <row r="4" ht="30" customHeight="1" spans="1:4">
      <c r="A4" s="25" t="s">
        <v>3</v>
      </c>
      <c r="B4" s="25"/>
      <c r="C4" s="25" t="s">
        <v>4</v>
      </c>
      <c r="D4" s="25"/>
    </row>
    <row r="5" ht="30" customHeight="1" spans="1:4">
      <c r="A5" s="55" t="s">
        <v>5</v>
      </c>
      <c r="B5" s="55" t="s">
        <v>6</v>
      </c>
      <c r="C5" s="25" t="s">
        <v>5</v>
      </c>
      <c r="D5" s="25" t="s">
        <v>6</v>
      </c>
    </row>
    <row r="6" ht="26.25" customHeight="1" spans="1:4">
      <c r="A6" s="144" t="s">
        <v>7</v>
      </c>
      <c r="B6" s="145">
        <v>896.88</v>
      </c>
      <c r="C6" s="144" t="s">
        <v>8</v>
      </c>
      <c r="D6" s="68">
        <v>17</v>
      </c>
    </row>
    <row r="7" ht="26.25" customHeight="1" spans="1:4">
      <c r="A7" s="144" t="s">
        <v>9</v>
      </c>
      <c r="B7" s="145"/>
      <c r="C7" s="144" t="s">
        <v>10</v>
      </c>
      <c r="D7" s="68">
        <v>135.72</v>
      </c>
    </row>
    <row r="8" ht="26.25" customHeight="1" spans="1:4">
      <c r="A8" s="144" t="s">
        <v>11</v>
      </c>
      <c r="B8" s="145"/>
      <c r="C8" s="144" t="s">
        <v>12</v>
      </c>
      <c r="D8" s="68">
        <v>21.6</v>
      </c>
    </row>
    <row r="9" ht="26.25" customHeight="1" spans="1:4">
      <c r="A9" s="144" t="s">
        <v>13</v>
      </c>
      <c r="B9" s="145"/>
      <c r="C9" s="144" t="s">
        <v>14</v>
      </c>
      <c r="D9" s="68">
        <v>852.63</v>
      </c>
    </row>
    <row r="10" ht="26.25" customHeight="1" spans="1:4">
      <c r="A10" s="144" t="s">
        <v>15</v>
      </c>
      <c r="B10" s="145"/>
      <c r="C10" s="144" t="s">
        <v>16</v>
      </c>
      <c r="D10" s="68">
        <v>31.41</v>
      </c>
    </row>
    <row r="11" ht="26.25" customHeight="1" spans="1:4">
      <c r="A11" s="144" t="s">
        <v>17</v>
      </c>
      <c r="B11" s="145">
        <v>77</v>
      </c>
      <c r="C11" s="144"/>
      <c r="D11" s="68"/>
    </row>
    <row r="12" ht="26.25" customHeight="1" spans="1:4">
      <c r="A12" s="144"/>
      <c r="B12" s="145"/>
      <c r="C12" s="144"/>
      <c r="D12" s="68"/>
    </row>
    <row r="13" ht="26.25" customHeight="1" spans="1:4">
      <c r="A13" s="144"/>
      <c r="B13" s="145"/>
      <c r="C13" s="144"/>
      <c r="D13" s="68"/>
    </row>
    <row r="14" ht="26.25" customHeight="1" spans="1:4">
      <c r="A14" s="144" t="s">
        <v>18</v>
      </c>
      <c r="B14" s="145">
        <v>973.88</v>
      </c>
      <c r="C14" s="144" t="s">
        <v>19</v>
      </c>
      <c r="D14" s="68">
        <v>1058.36</v>
      </c>
    </row>
    <row r="15" ht="26.25" customHeight="1" spans="1:4">
      <c r="A15" s="144" t="s">
        <v>20</v>
      </c>
      <c r="B15" s="145"/>
      <c r="C15" s="144" t="s">
        <v>21</v>
      </c>
      <c r="D15" s="68"/>
    </row>
    <row r="16" ht="26.25" customHeight="1" spans="1:4">
      <c r="A16" s="144" t="s">
        <v>22</v>
      </c>
      <c r="B16" s="145">
        <v>84.48</v>
      </c>
      <c r="C16" s="144"/>
      <c r="D16" s="68"/>
    </row>
    <row r="17" ht="26.25" customHeight="1" spans="1:4">
      <c r="A17" s="144"/>
      <c r="B17" s="145"/>
      <c r="C17" s="144"/>
      <c r="D17" s="68"/>
    </row>
    <row r="18" ht="26.25" customHeight="1" spans="1:4">
      <c r="A18" s="144" t="s">
        <v>23</v>
      </c>
      <c r="B18" s="145">
        <v>1058.36</v>
      </c>
      <c r="C18" s="144" t="s">
        <v>24</v>
      </c>
      <c r="D18" s="68">
        <v>1058.36</v>
      </c>
    </row>
    <row r="19" ht="19.9" customHeight="1"/>
    <row r="20" ht="19.9" customHeight="1"/>
    <row r="21" ht="19.9" customHeight="1"/>
    <row r="22" ht="19.9" customHeight="1"/>
  </sheetData>
  <mergeCells count="3">
    <mergeCell ref="A2:D2"/>
    <mergeCell ref="A4:B4"/>
    <mergeCell ref="C4:D4"/>
  </mergeCells>
  <printOptions horizontalCentered="1"/>
  <pageMargins left="0.748031496062992" right="0.748031496062992" top="0.984251968503937" bottom="0.984251968503937" header="0.511811023622047" footer="0.511811023622047"/>
  <pageSetup paperSize="9" scale="8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5.6"/>
  <sheetData/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5"/>
  <sheetViews>
    <sheetView showGridLines="0" showZeros="0" workbookViewId="0">
      <selection activeCell="A1" sqref="A1:N22"/>
    </sheetView>
  </sheetViews>
  <sheetFormatPr defaultColWidth="9" defaultRowHeight="15.6"/>
  <cols>
    <col min="1" max="1" width="8.625" style="118" customWidth="1"/>
    <col min="2" max="2" width="26.625" style="118" customWidth="1"/>
    <col min="3" max="3" width="11" style="118" customWidth="1"/>
    <col min="4" max="4" width="9.875" style="118" customWidth="1"/>
    <col min="5" max="5" width="10.375" style="118" customWidth="1"/>
    <col min="6" max="7" width="8.75" style="118" customWidth="1"/>
    <col min="8" max="8" width="7.375" style="118" customWidth="1"/>
    <col min="9" max="10" width="7.875" style="118" customWidth="1"/>
    <col min="11" max="11" width="6.625" style="118" customWidth="1"/>
    <col min="12" max="12" width="7.625" style="118" customWidth="1"/>
    <col min="13" max="13" width="9.375" style="118" customWidth="1"/>
    <col min="14" max="14" width="8.5" style="118" customWidth="1"/>
    <col min="15" max="95" width="9.25" style="118" customWidth="1"/>
    <col min="96" max="16384" width="9" style="118"/>
  </cols>
  <sheetData>
    <row r="1" s="115" customFormat="1" ht="13.15" customHeight="1" spans="1:14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42" t="s">
        <v>25</v>
      </c>
    </row>
    <row r="2" ht="22.35" customHeight="1" spans="1:14">
      <c r="A2" s="121" t="s">
        <v>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ht="16.5" customHeight="1" spans="1:14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43" t="s">
        <v>2</v>
      </c>
    </row>
    <row r="4" s="116" customFormat="1" ht="29.25" customHeight="1" spans="1:14">
      <c r="A4" s="106" t="s">
        <v>27</v>
      </c>
      <c r="B4" s="106"/>
      <c r="C4" s="106" t="s">
        <v>28</v>
      </c>
      <c r="D4" s="106" t="s">
        <v>22</v>
      </c>
      <c r="E4" s="106" t="s">
        <v>29</v>
      </c>
      <c r="F4" s="106" t="s">
        <v>30</v>
      </c>
      <c r="G4" s="106" t="s">
        <v>31</v>
      </c>
      <c r="H4" s="106" t="s">
        <v>32</v>
      </c>
      <c r="I4" s="106"/>
      <c r="J4" s="106" t="s">
        <v>33</v>
      </c>
      <c r="K4" s="106" t="s">
        <v>34</v>
      </c>
      <c r="L4" s="106" t="s">
        <v>35</v>
      </c>
      <c r="M4" s="106" t="s">
        <v>36</v>
      </c>
      <c r="N4" s="106" t="s">
        <v>20</v>
      </c>
    </row>
    <row r="5" s="116" customFormat="1" ht="29.25" customHeight="1" spans="1:14">
      <c r="A5" s="106" t="s">
        <v>37</v>
      </c>
      <c r="B5" s="106" t="s">
        <v>38</v>
      </c>
      <c r="C5" s="106"/>
      <c r="D5" s="106"/>
      <c r="E5" s="106"/>
      <c r="F5" s="106"/>
      <c r="G5" s="106"/>
      <c r="H5" s="106" t="s">
        <v>39</v>
      </c>
      <c r="I5" s="106" t="s">
        <v>40</v>
      </c>
      <c r="J5" s="106"/>
      <c r="K5" s="106"/>
      <c r="L5" s="106"/>
      <c r="M5" s="106"/>
      <c r="N5" s="106"/>
    </row>
    <row r="6" s="117" customFormat="1" ht="20.25" customHeight="1" spans="1:14">
      <c r="A6" s="123" t="s">
        <v>41</v>
      </c>
      <c r="B6" s="123" t="s">
        <v>42</v>
      </c>
      <c r="C6" s="124">
        <f>D6+E6+M6</f>
        <v>135.72</v>
      </c>
      <c r="D6" s="125">
        <v>75.38</v>
      </c>
      <c r="E6" s="125">
        <v>60.34</v>
      </c>
      <c r="F6" s="126"/>
      <c r="G6" s="126"/>
      <c r="H6" s="126"/>
      <c r="I6" s="126"/>
      <c r="J6" s="124"/>
      <c r="K6" s="124"/>
      <c r="L6" s="124"/>
      <c r="M6" s="125"/>
      <c r="N6" s="124"/>
    </row>
    <row r="7" s="117" customFormat="1" ht="20.25" customHeight="1" spans="1:14">
      <c r="A7" s="127" t="s">
        <v>43</v>
      </c>
      <c r="B7" s="127" t="s">
        <v>44</v>
      </c>
      <c r="C7" s="128">
        <f t="shared" ref="C7:C21" si="0">D7+E7+M7</f>
        <v>135.72</v>
      </c>
      <c r="D7" s="129">
        <v>75.38</v>
      </c>
      <c r="E7" s="130">
        <v>60.34</v>
      </c>
      <c r="F7" s="131"/>
      <c r="G7" s="131"/>
      <c r="H7" s="131"/>
      <c r="I7" s="131"/>
      <c r="J7" s="128"/>
      <c r="K7" s="128"/>
      <c r="L7" s="128"/>
      <c r="M7" s="129"/>
      <c r="N7" s="128"/>
    </row>
    <row r="8" ht="20.25" customHeight="1" spans="1:14">
      <c r="A8" s="132" t="s">
        <v>45</v>
      </c>
      <c r="B8" s="133" t="s">
        <v>46</v>
      </c>
      <c r="C8" s="134">
        <f t="shared" si="0"/>
        <v>27.58</v>
      </c>
      <c r="D8" s="135"/>
      <c r="E8" s="68">
        <v>27.58</v>
      </c>
      <c r="F8" s="136"/>
      <c r="G8" s="136"/>
      <c r="H8" s="136"/>
      <c r="I8" s="136"/>
      <c r="J8" s="134"/>
      <c r="K8" s="134"/>
      <c r="L8" s="134"/>
      <c r="M8" s="135"/>
      <c r="N8" s="134"/>
    </row>
    <row r="9" ht="20.25" customHeight="1" spans="1:14">
      <c r="A9" s="132" t="s">
        <v>47</v>
      </c>
      <c r="B9" s="132" t="s">
        <v>48</v>
      </c>
      <c r="C9" s="134">
        <f t="shared" si="0"/>
        <v>97.22</v>
      </c>
      <c r="D9" s="135">
        <v>75.38</v>
      </c>
      <c r="E9" s="68">
        <v>21.84</v>
      </c>
      <c r="F9" s="136"/>
      <c r="G9" s="136"/>
      <c r="H9" s="136"/>
      <c r="I9" s="136"/>
      <c r="J9" s="134"/>
      <c r="K9" s="134"/>
      <c r="L9" s="134"/>
      <c r="M9" s="135"/>
      <c r="N9" s="134"/>
    </row>
    <row r="10" ht="20.25" customHeight="1" spans="1:14">
      <c r="A10" s="132" t="s">
        <v>49</v>
      </c>
      <c r="B10" s="132" t="s">
        <v>50</v>
      </c>
      <c r="C10" s="134">
        <f t="shared" si="0"/>
        <v>10.92</v>
      </c>
      <c r="D10" s="135"/>
      <c r="E10" s="68">
        <v>10.92</v>
      </c>
      <c r="F10" s="136"/>
      <c r="G10" s="136"/>
      <c r="H10" s="136"/>
      <c r="I10" s="136"/>
      <c r="J10" s="134"/>
      <c r="K10" s="134"/>
      <c r="L10" s="134"/>
      <c r="M10" s="135"/>
      <c r="N10" s="134"/>
    </row>
    <row r="11" s="117" customFormat="1" ht="20.25" customHeight="1" spans="1:14">
      <c r="A11" s="123" t="s">
        <v>51</v>
      </c>
      <c r="B11" s="123" t="s">
        <v>52</v>
      </c>
      <c r="C11" s="124">
        <f t="shared" si="0"/>
        <v>21.6</v>
      </c>
      <c r="D11" s="125">
        <v>2.95</v>
      </c>
      <c r="E11" s="66">
        <v>18.65</v>
      </c>
      <c r="F11" s="126"/>
      <c r="G11" s="126"/>
      <c r="H11" s="126"/>
      <c r="I11" s="126"/>
      <c r="J11" s="124"/>
      <c r="K11" s="124"/>
      <c r="L11" s="124"/>
      <c r="M11" s="125"/>
      <c r="N11" s="124"/>
    </row>
    <row r="12" s="117" customFormat="1" ht="20.25" customHeight="1" spans="1:14">
      <c r="A12" s="123" t="s">
        <v>53</v>
      </c>
      <c r="B12" s="123" t="s">
        <v>54</v>
      </c>
      <c r="C12" s="124">
        <f t="shared" si="0"/>
        <v>21.6</v>
      </c>
      <c r="D12" s="125">
        <v>2.95</v>
      </c>
      <c r="E12" s="66">
        <v>18.65</v>
      </c>
      <c r="F12" s="124"/>
      <c r="G12" s="124"/>
      <c r="H12" s="124"/>
      <c r="I12" s="124"/>
      <c r="J12" s="124"/>
      <c r="K12" s="124"/>
      <c r="L12" s="124"/>
      <c r="M12" s="125"/>
      <c r="N12" s="124"/>
    </row>
    <row r="13" ht="20.25" customHeight="1" spans="1:14">
      <c r="A13" s="132" t="s">
        <v>55</v>
      </c>
      <c r="B13" s="132" t="s">
        <v>56</v>
      </c>
      <c r="C13" s="134">
        <f t="shared" si="0"/>
        <v>21.6</v>
      </c>
      <c r="D13" s="135">
        <v>2.95</v>
      </c>
      <c r="E13" s="68">
        <v>18.65</v>
      </c>
      <c r="F13" s="134"/>
      <c r="G13" s="134"/>
      <c r="H13" s="134"/>
      <c r="I13" s="134"/>
      <c r="J13" s="134"/>
      <c r="K13" s="134"/>
      <c r="L13" s="134"/>
      <c r="M13" s="135"/>
      <c r="N13" s="134"/>
    </row>
    <row r="14" s="117" customFormat="1" ht="20.25" customHeight="1" spans="1:14">
      <c r="A14" s="123" t="s">
        <v>57</v>
      </c>
      <c r="B14" s="123" t="s">
        <v>58</v>
      </c>
      <c r="C14" s="124">
        <f t="shared" si="0"/>
        <v>852.63</v>
      </c>
      <c r="D14" s="125">
        <v>6.15</v>
      </c>
      <c r="E14" s="66">
        <v>786.48</v>
      </c>
      <c r="F14" s="124"/>
      <c r="G14" s="124"/>
      <c r="H14" s="124"/>
      <c r="I14" s="124"/>
      <c r="J14" s="124"/>
      <c r="K14" s="124"/>
      <c r="L14" s="124"/>
      <c r="M14" s="125">
        <v>60</v>
      </c>
      <c r="N14" s="124"/>
    </row>
    <row r="15" s="117" customFormat="1" ht="20.25" customHeight="1" spans="1:14">
      <c r="A15" s="123" t="s">
        <v>59</v>
      </c>
      <c r="B15" s="123" t="s">
        <v>60</v>
      </c>
      <c r="C15" s="124">
        <v>852.63</v>
      </c>
      <c r="D15" s="125">
        <v>6.15</v>
      </c>
      <c r="E15" s="66">
        <v>786.48</v>
      </c>
      <c r="F15" s="124"/>
      <c r="G15" s="124"/>
      <c r="H15" s="124"/>
      <c r="I15" s="124"/>
      <c r="J15" s="124"/>
      <c r="K15" s="124"/>
      <c r="L15" s="124"/>
      <c r="M15" s="125">
        <v>60</v>
      </c>
      <c r="N15" s="124"/>
    </row>
    <row r="16" s="117" customFormat="1" ht="20.25" customHeight="1" spans="1:14">
      <c r="A16" s="123" t="s">
        <v>61</v>
      </c>
      <c r="B16" s="123" t="s">
        <v>62</v>
      </c>
      <c r="C16" s="124">
        <f>D16+E16+M16</f>
        <v>31.41</v>
      </c>
      <c r="D16" s="125"/>
      <c r="E16" s="66">
        <v>31.41</v>
      </c>
      <c r="F16" s="124"/>
      <c r="G16" s="124"/>
      <c r="H16" s="124"/>
      <c r="I16" s="124"/>
      <c r="J16" s="124"/>
      <c r="K16" s="124"/>
      <c r="L16" s="124"/>
      <c r="M16" s="125"/>
      <c r="N16" s="124"/>
    </row>
    <row r="17" s="117" customFormat="1" ht="20.25" customHeight="1" spans="1:14">
      <c r="A17" s="123" t="s">
        <v>63</v>
      </c>
      <c r="B17" s="123" t="s">
        <v>64</v>
      </c>
      <c r="C17" s="124">
        <f>D17+E17+M17</f>
        <v>31.41</v>
      </c>
      <c r="D17" s="125"/>
      <c r="E17" s="66">
        <v>31.41</v>
      </c>
      <c r="F17" s="124"/>
      <c r="G17" s="124"/>
      <c r="H17" s="124"/>
      <c r="I17" s="124"/>
      <c r="J17" s="124"/>
      <c r="K17" s="124"/>
      <c r="L17" s="124"/>
      <c r="M17" s="125"/>
      <c r="N17" s="124"/>
    </row>
    <row r="18" ht="20.25" customHeight="1" spans="1:14">
      <c r="A18" s="132" t="s">
        <v>65</v>
      </c>
      <c r="B18" s="132" t="s">
        <v>66</v>
      </c>
      <c r="C18" s="134">
        <f>D18+E18+M18</f>
        <v>22</v>
      </c>
      <c r="D18" s="135"/>
      <c r="E18" s="68">
        <v>22</v>
      </c>
      <c r="F18" s="134"/>
      <c r="G18" s="134"/>
      <c r="H18" s="137"/>
      <c r="I18" s="137"/>
      <c r="J18" s="134"/>
      <c r="K18" s="134"/>
      <c r="L18" s="134"/>
      <c r="M18" s="134"/>
      <c r="N18" s="134"/>
    </row>
    <row r="19" ht="20.25" customHeight="1" spans="1:14">
      <c r="A19" s="132" t="s">
        <v>67</v>
      </c>
      <c r="B19" s="132" t="s">
        <v>68</v>
      </c>
      <c r="C19" s="134">
        <f>D19+E19+M19</f>
        <v>9.41</v>
      </c>
      <c r="D19" s="135"/>
      <c r="E19" s="68">
        <v>9.41</v>
      </c>
      <c r="F19" s="134"/>
      <c r="G19" s="134"/>
      <c r="H19" s="138"/>
      <c r="I19" s="138"/>
      <c r="J19" s="134"/>
      <c r="K19" s="134"/>
      <c r="L19" s="134"/>
      <c r="M19" s="134"/>
      <c r="N19" s="134"/>
    </row>
    <row r="20" ht="20.25" customHeight="1" spans="1:14">
      <c r="A20" s="139">
        <v>203</v>
      </c>
      <c r="B20" s="123" t="s">
        <v>69</v>
      </c>
      <c r="C20" s="124">
        <v>17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4">
        <v>17</v>
      </c>
      <c r="N20" s="134"/>
    </row>
    <row r="21" ht="20.25" customHeight="1" spans="1:14">
      <c r="A21" s="139">
        <v>20306</v>
      </c>
      <c r="B21" s="123" t="s">
        <v>70</v>
      </c>
      <c r="C21" s="124">
        <v>17</v>
      </c>
      <c r="D21" s="124"/>
      <c r="E21" s="124"/>
      <c r="F21" s="124"/>
      <c r="G21" s="124"/>
      <c r="H21" s="124"/>
      <c r="I21" s="124"/>
      <c r="J21" s="124"/>
      <c r="K21" s="124"/>
      <c r="L21" s="124"/>
      <c r="M21" s="124">
        <v>17</v>
      </c>
      <c r="N21" s="134"/>
    </row>
    <row r="22" ht="20.25" customHeight="1" spans="1:14">
      <c r="A22" s="133">
        <v>2030699</v>
      </c>
      <c r="B22" s="132" t="s">
        <v>71</v>
      </c>
      <c r="C22" s="134">
        <v>17</v>
      </c>
      <c r="D22" s="134"/>
      <c r="E22" s="134"/>
      <c r="F22" s="140"/>
      <c r="G22" s="134"/>
      <c r="H22" s="138"/>
      <c r="I22" s="138"/>
      <c r="J22" s="134"/>
      <c r="K22" s="134"/>
      <c r="L22" s="134"/>
      <c r="M22" s="134">
        <v>17</v>
      </c>
      <c r="N22" s="134"/>
    </row>
    <row r="23" ht="20.25" customHeight="1" spans="1:14">
      <c r="A23" s="141" t="s">
        <v>72</v>
      </c>
      <c r="B23" s="141"/>
      <c r="C23" s="124">
        <f>D23+E23+M23</f>
        <v>1058.36</v>
      </c>
      <c r="D23" s="124">
        <f>D6+D11+D14+D16</f>
        <v>84.48</v>
      </c>
      <c r="E23" s="124">
        <f>E6+E11+E14+E16</f>
        <v>896.88</v>
      </c>
      <c r="F23" s="124">
        <f t="shared" ref="E23:M23" si="1">F6+F11+F14+F16</f>
        <v>0</v>
      </c>
      <c r="G23" s="124">
        <f t="shared" si="1"/>
        <v>0</v>
      </c>
      <c r="H23" s="124">
        <f t="shared" si="1"/>
        <v>0</v>
      </c>
      <c r="I23" s="124">
        <f t="shared" si="1"/>
        <v>0</v>
      </c>
      <c r="J23" s="124">
        <f t="shared" si="1"/>
        <v>0</v>
      </c>
      <c r="K23" s="124">
        <f t="shared" si="1"/>
        <v>0</v>
      </c>
      <c r="L23" s="124">
        <f t="shared" si="1"/>
        <v>0</v>
      </c>
      <c r="M23" s="124">
        <f>M6+M11+M14+M16+M20</f>
        <v>77</v>
      </c>
      <c r="N23" s="124"/>
    </row>
    <row r="24" customHeight="1"/>
    <row r="25" customHeight="1"/>
    <row r="26" customHeight="1"/>
    <row r="27" customHeight="1"/>
    <row r="28" customHeight="1"/>
    <row r="29" customHeight="1"/>
    <row r="30" customHeight="1"/>
    <row r="31" customHeight="1"/>
    <row r="32" customHeight="1"/>
    <row r="33" customHeight="1"/>
    <row r="34" customHeight="1"/>
    <row r="35" customHeight="1"/>
  </sheetData>
  <mergeCells count="14">
    <mergeCell ref="A2:N2"/>
    <mergeCell ref="A4:B4"/>
    <mergeCell ref="H4:I4"/>
    <mergeCell ref="A23:B23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</mergeCells>
  <printOptions horizontalCentered="1"/>
  <pageMargins left="0.45" right="0.39" top="0.63" bottom="0.59" header="0.511811023622047" footer="0.511811023622047"/>
  <pageSetup paperSize="9" scale="93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showGridLines="0" showZeros="0" workbookViewId="0">
      <selection activeCell="A1" sqref="A1:H22"/>
    </sheetView>
  </sheetViews>
  <sheetFormatPr defaultColWidth="9" defaultRowHeight="15.6" outlineLevelCol="7"/>
  <cols>
    <col min="1" max="1" width="9" style="35"/>
    <col min="2" max="2" width="28.125" style="35" customWidth="1"/>
    <col min="3" max="8" width="15.625" style="35" customWidth="1"/>
    <col min="9" max="16384" width="9" style="35"/>
  </cols>
  <sheetData>
    <row r="1" spans="1:8">
      <c r="A1" s="36"/>
      <c r="H1" s="2" t="s">
        <v>73</v>
      </c>
    </row>
    <row r="2" ht="20.25" customHeight="1" spans="1:8">
      <c r="A2" s="37" t="s">
        <v>74</v>
      </c>
      <c r="B2" s="37"/>
      <c r="C2" s="37"/>
      <c r="D2" s="37"/>
      <c r="E2" s="37"/>
      <c r="F2" s="37"/>
      <c r="G2" s="37"/>
      <c r="H2" s="37"/>
    </row>
    <row r="3" ht="16.35" customHeight="1" spans="1:8">
      <c r="A3" s="38"/>
      <c r="B3" s="38"/>
      <c r="C3" s="38"/>
      <c r="D3" s="38"/>
      <c r="E3" s="38"/>
      <c r="F3" s="38"/>
      <c r="G3" s="38"/>
      <c r="H3" s="52" t="s">
        <v>2</v>
      </c>
    </row>
    <row r="4" ht="51" customHeight="1" spans="1:8">
      <c r="A4" s="146" t="s">
        <v>37</v>
      </c>
      <c r="B4" s="146" t="s">
        <v>75</v>
      </c>
      <c r="C4" s="146" t="s">
        <v>72</v>
      </c>
      <c r="D4" s="147" t="s">
        <v>76</v>
      </c>
      <c r="E4" s="105" t="s">
        <v>77</v>
      </c>
      <c r="F4" s="147" t="s">
        <v>78</v>
      </c>
      <c r="G4" s="147" t="s">
        <v>79</v>
      </c>
      <c r="H4" s="106" t="s">
        <v>80</v>
      </c>
    </row>
    <row r="5" s="54" customFormat="1" ht="26.1" customHeight="1" spans="1:8">
      <c r="A5" s="107" t="s">
        <v>41</v>
      </c>
      <c r="B5" s="108" t="s">
        <v>42</v>
      </c>
      <c r="C5" s="109">
        <v>135.72</v>
      </c>
      <c r="D5" s="109">
        <v>135.72</v>
      </c>
      <c r="E5" s="109"/>
      <c r="F5" s="57"/>
      <c r="G5" s="57"/>
      <c r="H5" s="57"/>
    </row>
    <row r="6" s="54" customFormat="1" ht="26.1" customHeight="1" spans="1:8">
      <c r="A6" s="107" t="s">
        <v>43</v>
      </c>
      <c r="B6" s="108" t="s">
        <v>44</v>
      </c>
      <c r="C6" s="109">
        <v>135.72</v>
      </c>
      <c r="D6" s="109">
        <v>135.72</v>
      </c>
      <c r="E6" s="109"/>
      <c r="F6" s="57"/>
      <c r="G6" s="57"/>
      <c r="H6" s="57"/>
    </row>
    <row r="7" ht="26.1" customHeight="1" spans="1:8">
      <c r="A7" s="110" t="s">
        <v>45</v>
      </c>
      <c r="B7" s="111" t="s">
        <v>46</v>
      </c>
      <c r="C7" s="112">
        <v>27.58</v>
      </c>
      <c r="D7" s="112">
        <v>27.58</v>
      </c>
      <c r="E7" s="112"/>
      <c r="F7" s="59"/>
      <c r="G7" s="59"/>
      <c r="H7" s="59"/>
    </row>
    <row r="8" ht="26.1" customHeight="1" spans="1:8">
      <c r="A8" s="110" t="s">
        <v>47</v>
      </c>
      <c r="B8" s="111" t="s">
        <v>48</v>
      </c>
      <c r="C8" s="112">
        <v>97.22</v>
      </c>
      <c r="D8" s="112">
        <v>97.22</v>
      </c>
      <c r="E8" s="112"/>
      <c r="F8" s="59"/>
      <c r="G8" s="59"/>
      <c r="H8" s="59"/>
    </row>
    <row r="9" ht="26.1" customHeight="1" spans="1:8">
      <c r="A9" s="110" t="s">
        <v>49</v>
      </c>
      <c r="B9" s="111" t="s">
        <v>50</v>
      </c>
      <c r="C9" s="112">
        <v>10.92</v>
      </c>
      <c r="D9" s="112">
        <v>10.92</v>
      </c>
      <c r="E9" s="112"/>
      <c r="F9" s="59"/>
      <c r="G9" s="59"/>
      <c r="H9" s="59"/>
    </row>
    <row r="10" s="54" customFormat="1" ht="26.1" customHeight="1" spans="1:8">
      <c r="A10" s="107" t="s">
        <v>51</v>
      </c>
      <c r="B10" s="108" t="s">
        <v>52</v>
      </c>
      <c r="C10" s="109">
        <v>21.6</v>
      </c>
      <c r="D10" s="109">
        <v>21.6</v>
      </c>
      <c r="E10" s="109"/>
      <c r="F10" s="57"/>
      <c r="G10" s="57"/>
      <c r="H10" s="57"/>
    </row>
    <row r="11" s="54" customFormat="1" ht="26.1" customHeight="1" spans="1:8">
      <c r="A11" s="107" t="s">
        <v>53</v>
      </c>
      <c r="B11" s="108" t="s">
        <v>54</v>
      </c>
      <c r="C11" s="109">
        <v>21.6</v>
      </c>
      <c r="D11" s="109">
        <v>21.6</v>
      </c>
      <c r="E11" s="109"/>
      <c r="F11" s="57"/>
      <c r="G11" s="57"/>
      <c r="H11" s="57"/>
    </row>
    <row r="12" ht="26.1" customHeight="1" spans="1:8">
      <c r="A12" s="110" t="s">
        <v>55</v>
      </c>
      <c r="B12" s="111" t="s">
        <v>56</v>
      </c>
      <c r="C12" s="112">
        <v>21.6</v>
      </c>
      <c r="D12" s="112">
        <v>21.6</v>
      </c>
      <c r="E12" s="112"/>
      <c r="F12" s="59"/>
      <c r="G12" s="59"/>
      <c r="H12" s="59"/>
    </row>
    <row r="13" ht="26.1" customHeight="1" spans="1:8">
      <c r="A13" s="107" t="s">
        <v>57</v>
      </c>
      <c r="B13" s="108" t="s">
        <v>58</v>
      </c>
      <c r="C13" s="109">
        <v>852.63</v>
      </c>
      <c r="D13" s="109">
        <v>205.61</v>
      </c>
      <c r="E13" s="109">
        <v>647.02</v>
      </c>
      <c r="F13" s="59"/>
      <c r="G13" s="59"/>
      <c r="H13" s="59"/>
    </row>
    <row r="14" s="54" customFormat="1" ht="26.1" customHeight="1" spans="1:8">
      <c r="A14" s="107" t="s">
        <v>59</v>
      </c>
      <c r="B14" s="108" t="s">
        <v>60</v>
      </c>
      <c r="C14" s="109">
        <v>852.63</v>
      </c>
      <c r="D14" s="109">
        <v>205.61</v>
      </c>
      <c r="E14" s="109">
        <v>647.02</v>
      </c>
      <c r="F14" s="57"/>
      <c r="G14" s="57"/>
      <c r="H14" s="57"/>
    </row>
    <row r="15" s="54" customFormat="1" ht="26.1" customHeight="1" spans="1:8">
      <c r="A15" s="107" t="s">
        <v>61</v>
      </c>
      <c r="B15" s="108" t="s">
        <v>62</v>
      </c>
      <c r="C15" s="109">
        <v>31.41</v>
      </c>
      <c r="D15" s="109">
        <v>31.41</v>
      </c>
      <c r="E15" s="109"/>
      <c r="F15" s="57"/>
      <c r="G15" s="57"/>
      <c r="H15" s="57"/>
    </row>
    <row r="16" s="54" customFormat="1" ht="26.1" customHeight="1" spans="1:8">
      <c r="A16" s="107" t="s">
        <v>63</v>
      </c>
      <c r="B16" s="108" t="s">
        <v>64</v>
      </c>
      <c r="C16" s="109">
        <v>31.41</v>
      </c>
      <c r="D16" s="109">
        <v>31.41</v>
      </c>
      <c r="E16" s="109"/>
      <c r="F16" s="57"/>
      <c r="G16" s="57"/>
      <c r="H16" s="57"/>
    </row>
    <row r="17" s="54" customFormat="1" ht="26.1" customHeight="1" spans="1:8">
      <c r="A17" s="110" t="s">
        <v>65</v>
      </c>
      <c r="B17" s="111" t="s">
        <v>66</v>
      </c>
      <c r="C17" s="112">
        <v>22</v>
      </c>
      <c r="D17" s="112">
        <v>22</v>
      </c>
      <c r="E17" s="112"/>
      <c r="F17" s="57"/>
      <c r="G17" s="57"/>
      <c r="H17" s="57"/>
    </row>
    <row r="18" ht="26.1" customHeight="1" spans="1:8">
      <c r="A18" s="110" t="s">
        <v>67</v>
      </c>
      <c r="B18" s="111" t="s">
        <v>68</v>
      </c>
      <c r="C18" s="112">
        <v>9.41</v>
      </c>
      <c r="D18" s="112">
        <v>9.41</v>
      </c>
      <c r="E18" s="112"/>
      <c r="F18" s="59"/>
      <c r="G18" s="59"/>
      <c r="H18" s="59"/>
    </row>
    <row r="19" customFormat="1" ht="26.1" customHeight="1" spans="1:8">
      <c r="A19" s="107" t="s">
        <v>81</v>
      </c>
      <c r="B19" s="108" t="s">
        <v>69</v>
      </c>
      <c r="C19" s="109">
        <v>17</v>
      </c>
      <c r="D19" s="59"/>
      <c r="E19" s="109">
        <v>17</v>
      </c>
      <c r="F19" s="59"/>
      <c r="G19" s="59"/>
      <c r="H19" s="59"/>
    </row>
    <row r="20" customFormat="1" ht="26.1" customHeight="1" spans="1:8">
      <c r="A20" s="107" t="s">
        <v>82</v>
      </c>
      <c r="B20" s="108" t="s">
        <v>70</v>
      </c>
      <c r="C20" s="109">
        <v>17</v>
      </c>
      <c r="D20" s="59"/>
      <c r="E20" s="109">
        <v>17</v>
      </c>
      <c r="F20" s="59"/>
      <c r="G20" s="59"/>
      <c r="H20" s="59"/>
    </row>
    <row r="21" customFormat="1" ht="26.1" customHeight="1" spans="1:8">
      <c r="A21" s="110" t="s">
        <v>83</v>
      </c>
      <c r="B21" s="111" t="s">
        <v>71</v>
      </c>
      <c r="C21" s="112">
        <v>17</v>
      </c>
      <c r="D21" s="59"/>
      <c r="E21" s="112">
        <v>17</v>
      </c>
      <c r="F21" s="59"/>
      <c r="G21" s="59"/>
      <c r="H21" s="59"/>
    </row>
    <row r="22" s="54" customFormat="1" ht="26.1" customHeight="1" spans="1:8">
      <c r="A22" s="113" t="s">
        <v>72</v>
      </c>
      <c r="B22" s="114"/>
      <c r="C22" s="57">
        <f>D22+E22</f>
        <v>1058.36</v>
      </c>
      <c r="D22" s="57">
        <f>D5+D10+D14+D16</f>
        <v>394.34</v>
      </c>
      <c r="E22" s="57">
        <f>E5+E10+E14+E16+E20</f>
        <v>664.02</v>
      </c>
      <c r="F22" s="57"/>
      <c r="G22" s="57"/>
      <c r="H22" s="57"/>
    </row>
    <row r="23" s="34" customFormat="1" ht="19.15" customHeight="1" spans="1:1">
      <c r="A23" s="51"/>
    </row>
    <row r="24" s="34" customFormat="1" ht="19.15" customHeight="1"/>
    <row r="25" s="34" customFormat="1" ht="19.15" customHeight="1"/>
    <row r="26" ht="19.15" customHeight="1"/>
  </sheetData>
  <mergeCells count="2">
    <mergeCell ref="A2:H2"/>
    <mergeCell ref="A22:B22"/>
  </mergeCells>
  <printOptions horizontalCentered="1"/>
  <pageMargins left="0.748031496062992" right="0.748031496062992" top="0.984251968503937" bottom="0.984251968503937" header="0.511811023622047" footer="0.511811023622047"/>
  <pageSetup paperSize="9" scale="8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A1" sqref="A1:G22"/>
    </sheetView>
  </sheetViews>
  <sheetFormatPr defaultColWidth="9" defaultRowHeight="15.6" outlineLevelCol="3"/>
  <cols>
    <col min="1" max="1" width="34.125" style="35" customWidth="1"/>
    <col min="2" max="2" width="22.25" style="35" customWidth="1"/>
    <col min="3" max="3" width="31" style="35" customWidth="1"/>
    <col min="4" max="4" width="21" style="35" customWidth="1"/>
    <col min="5" max="16384" width="9" style="35"/>
  </cols>
  <sheetData>
    <row r="1" s="53" customFormat="1" ht="15" customHeight="1" spans="1:4">
      <c r="A1" s="34"/>
      <c r="D1" s="2" t="s">
        <v>84</v>
      </c>
    </row>
    <row r="2" ht="30.75" customHeight="1" spans="1:4">
      <c r="A2" s="37" t="s">
        <v>85</v>
      </c>
      <c r="B2" s="37"/>
      <c r="C2" s="37"/>
      <c r="D2" s="37"/>
    </row>
    <row r="3" ht="15" customHeight="1" spans="1:4">
      <c r="A3" s="34"/>
      <c r="B3" s="34"/>
      <c r="C3" s="34"/>
      <c r="D3" s="34" t="s">
        <v>86</v>
      </c>
    </row>
    <row r="4" ht="30" customHeight="1" spans="1:4">
      <c r="A4" s="55" t="s">
        <v>3</v>
      </c>
      <c r="B4" s="55"/>
      <c r="C4" s="55" t="s">
        <v>4</v>
      </c>
      <c r="D4" s="55"/>
    </row>
    <row r="5" ht="30" customHeight="1" spans="1:4">
      <c r="A5" s="55" t="s">
        <v>5</v>
      </c>
      <c r="B5" s="55" t="s">
        <v>6</v>
      </c>
      <c r="C5" s="55" t="s">
        <v>5</v>
      </c>
      <c r="D5" s="55" t="s">
        <v>6</v>
      </c>
    </row>
    <row r="6" ht="26.25" customHeight="1" spans="1:4">
      <c r="A6" s="99" t="s">
        <v>87</v>
      </c>
      <c r="B6" s="100">
        <v>896.88</v>
      </c>
      <c r="C6" s="100" t="s">
        <v>88</v>
      </c>
      <c r="D6" s="60">
        <v>981.36</v>
      </c>
    </row>
    <row r="7" ht="26.25" customHeight="1" spans="1:4">
      <c r="A7" s="99" t="s">
        <v>89</v>
      </c>
      <c r="B7" s="100">
        <v>896.88</v>
      </c>
      <c r="C7" s="100" t="s">
        <v>90</v>
      </c>
      <c r="D7" s="60">
        <v>135.72</v>
      </c>
    </row>
    <row r="8" ht="26.25" customHeight="1" spans="1:4">
      <c r="A8" s="99" t="s">
        <v>91</v>
      </c>
      <c r="B8" s="100"/>
      <c r="C8" s="100" t="s">
        <v>92</v>
      </c>
      <c r="D8" s="60">
        <v>21.6</v>
      </c>
    </row>
    <row r="9" ht="26.25" customHeight="1" spans="1:4">
      <c r="A9" s="99" t="s">
        <v>93</v>
      </c>
      <c r="B9" s="100"/>
      <c r="C9" s="100" t="s">
        <v>94</v>
      </c>
      <c r="D9" s="60">
        <v>792.63</v>
      </c>
    </row>
    <row r="10" ht="26.25" customHeight="1" spans="1:4">
      <c r="A10" s="99"/>
      <c r="B10" s="100"/>
      <c r="C10" s="100" t="s">
        <v>95</v>
      </c>
      <c r="D10" s="60">
        <v>31.41</v>
      </c>
    </row>
    <row r="11" ht="26.25" customHeight="1" spans="1:4">
      <c r="A11" s="99" t="s">
        <v>96</v>
      </c>
      <c r="B11" s="100">
        <v>84.48</v>
      </c>
      <c r="C11" s="100"/>
      <c r="D11" s="60"/>
    </row>
    <row r="12" ht="26.25" customHeight="1" spans="1:4">
      <c r="A12" s="99" t="s">
        <v>89</v>
      </c>
      <c r="B12" s="100">
        <v>84.48</v>
      </c>
      <c r="C12" s="100"/>
      <c r="D12" s="60"/>
    </row>
    <row r="13" ht="26.25" customHeight="1" spans="1:4">
      <c r="A13" s="99" t="s">
        <v>91</v>
      </c>
      <c r="B13" s="100"/>
      <c r="C13" s="100"/>
      <c r="D13" s="60"/>
    </row>
    <row r="14" ht="26.25" customHeight="1" spans="1:4">
      <c r="A14" s="99" t="s">
        <v>93</v>
      </c>
      <c r="B14" s="100"/>
      <c r="C14" s="100"/>
      <c r="D14" s="60"/>
    </row>
    <row r="15" ht="26.25" customHeight="1" spans="1:4">
      <c r="A15" s="99"/>
      <c r="B15" s="100"/>
      <c r="C15" s="100"/>
      <c r="D15" s="100"/>
    </row>
    <row r="16" ht="26.25" customHeight="1" spans="1:4">
      <c r="A16" s="99"/>
      <c r="B16" s="100"/>
      <c r="C16" s="100" t="s">
        <v>97</v>
      </c>
      <c r="D16" s="60"/>
    </row>
    <row r="17" ht="26.25" customHeight="1" spans="1:4">
      <c r="A17" s="99"/>
      <c r="B17" s="100"/>
      <c r="C17" s="100"/>
      <c r="D17" s="100"/>
    </row>
    <row r="18" ht="26.25" customHeight="1" spans="1:4">
      <c r="A18" s="55"/>
      <c r="B18" s="60"/>
      <c r="C18" s="101"/>
      <c r="D18" s="60"/>
    </row>
    <row r="19" ht="19.9" customHeight="1" spans="1:4">
      <c r="A19" s="102" t="s">
        <v>98</v>
      </c>
      <c r="B19" s="102">
        <v>981.36</v>
      </c>
      <c r="C19" s="102" t="s">
        <v>99</v>
      </c>
      <c r="D19" s="102">
        <v>981.36</v>
      </c>
    </row>
    <row r="20" ht="19.9" customHeight="1"/>
    <row r="21" ht="19.9" customHeight="1"/>
    <row r="22" ht="19.9" customHeight="1"/>
  </sheetData>
  <mergeCells count="3">
    <mergeCell ref="A2:D2"/>
    <mergeCell ref="A4:B4"/>
    <mergeCell ref="C4:D4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3"/>
  <sheetViews>
    <sheetView showGridLines="0" tabSelected="1" workbookViewId="0">
      <selection activeCell="I24" sqref="I24"/>
    </sheetView>
  </sheetViews>
  <sheetFormatPr defaultColWidth="8" defaultRowHeight="16.15" customHeight="1"/>
  <cols>
    <col min="1" max="1" width="9" style="73" customWidth="1"/>
    <col min="2" max="2" width="27.625" style="73" customWidth="1"/>
    <col min="3" max="8" width="11.625" style="73" customWidth="1"/>
    <col min="9" max="12" width="9.125" style="73" customWidth="1"/>
    <col min="13" max="13" width="8" style="74" customWidth="1"/>
    <col min="14" max="248" width="8" style="73" customWidth="1"/>
    <col min="249" max="16384" width="8" style="73"/>
  </cols>
  <sheetData>
    <row r="1" ht="16.5" customHeight="1" spans="1:12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2" t="s">
        <v>100</v>
      </c>
    </row>
    <row r="2" ht="26.25" customHeight="1" spans="1:12">
      <c r="A2" s="77" t="s">
        <v>101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ht="14.25" customHeight="1" spans="1:12">
      <c r="A3" s="78"/>
      <c r="B3" s="78"/>
      <c r="C3" s="78"/>
      <c r="D3" s="78"/>
      <c r="E3" s="78"/>
      <c r="F3" s="78"/>
      <c r="G3" s="78"/>
      <c r="H3" s="78"/>
      <c r="I3" s="78"/>
      <c r="J3" s="94"/>
      <c r="K3" s="78"/>
      <c r="L3" s="94" t="s">
        <v>2</v>
      </c>
    </row>
    <row r="4" ht="37.5" customHeight="1" spans="1:12">
      <c r="A4" s="79" t="s">
        <v>102</v>
      </c>
      <c r="B4" s="79"/>
      <c r="C4" s="80" t="s">
        <v>103</v>
      </c>
      <c r="D4" s="81"/>
      <c r="E4" s="80" t="s">
        <v>104</v>
      </c>
      <c r="F4" s="82"/>
      <c r="G4" s="82"/>
      <c r="H4" s="81"/>
      <c r="I4" s="79" t="s">
        <v>105</v>
      </c>
      <c r="J4" s="79"/>
      <c r="K4" s="79" t="s">
        <v>106</v>
      </c>
      <c r="L4" s="79"/>
    </row>
    <row r="5" ht="30" customHeight="1" spans="1:12">
      <c r="A5" s="83" t="s">
        <v>37</v>
      </c>
      <c r="B5" s="83" t="s">
        <v>38</v>
      </c>
      <c r="C5" s="83" t="s">
        <v>107</v>
      </c>
      <c r="D5" s="83" t="s">
        <v>108</v>
      </c>
      <c r="E5" s="79" t="s">
        <v>109</v>
      </c>
      <c r="F5" s="79"/>
      <c r="G5" s="79"/>
      <c r="H5" s="83" t="s">
        <v>110</v>
      </c>
      <c r="I5" s="83" t="s">
        <v>111</v>
      </c>
      <c r="J5" s="83" t="s">
        <v>112</v>
      </c>
      <c r="K5" s="83" t="s">
        <v>111</v>
      </c>
      <c r="L5" s="83" t="s">
        <v>112</v>
      </c>
    </row>
    <row r="6" ht="28.5" customHeight="1" spans="1:12">
      <c r="A6" s="84"/>
      <c r="B6" s="84">
        <v>2</v>
      </c>
      <c r="C6" s="84"/>
      <c r="D6" s="84">
        <v>8</v>
      </c>
      <c r="E6" s="79" t="s">
        <v>113</v>
      </c>
      <c r="F6" s="79" t="s">
        <v>76</v>
      </c>
      <c r="G6" s="79" t="s">
        <v>77</v>
      </c>
      <c r="H6" s="84">
        <v>10</v>
      </c>
      <c r="I6" s="84" t="s">
        <v>114</v>
      </c>
      <c r="J6" s="84" t="s">
        <v>115</v>
      </c>
      <c r="K6" s="84" t="s">
        <v>114</v>
      </c>
      <c r="L6" s="84" t="s">
        <v>115</v>
      </c>
    </row>
    <row r="7" s="71" customFormat="1" ht="18" customHeight="1" spans="1:14">
      <c r="A7" s="85">
        <v>208</v>
      </c>
      <c r="B7" s="85" t="s">
        <v>42</v>
      </c>
      <c r="C7" s="86">
        <f>C8</f>
        <v>60.99</v>
      </c>
      <c r="D7" s="86">
        <v>60.99</v>
      </c>
      <c r="E7" s="86">
        <f>F7+G7</f>
        <v>60.34</v>
      </c>
      <c r="F7" s="86">
        <v>60.34</v>
      </c>
      <c r="G7" s="86"/>
      <c r="H7" s="86">
        <v>60.34</v>
      </c>
      <c r="I7" s="86">
        <f>E7-C7</f>
        <v>-0.649999999999991</v>
      </c>
      <c r="J7" s="95">
        <f t="shared" ref="J7:J15" si="0">I7/C7</f>
        <v>-0.0106574848335791</v>
      </c>
      <c r="K7" s="86">
        <f>H7-D7</f>
        <v>-0.649999999999999</v>
      </c>
      <c r="L7" s="95">
        <f t="shared" ref="L7:L15" si="1">K7/D7</f>
        <v>-0.0106574848335793</v>
      </c>
      <c r="M7" s="96"/>
      <c r="N7" s="96"/>
    </row>
    <row r="8" s="71" customFormat="1" ht="18" customHeight="1" spans="1:14">
      <c r="A8" s="85">
        <v>20805</v>
      </c>
      <c r="B8" s="85" t="s">
        <v>44</v>
      </c>
      <c r="C8" s="86">
        <f>C9+C10+C11</f>
        <v>60.99</v>
      </c>
      <c r="D8" s="86">
        <v>60.99</v>
      </c>
      <c r="E8" s="86">
        <f t="shared" ref="E8:E23" si="2">F8+G8</f>
        <v>60.34</v>
      </c>
      <c r="F8" s="86">
        <v>60.34</v>
      </c>
      <c r="G8" s="86"/>
      <c r="H8" s="86">
        <v>60.34</v>
      </c>
      <c r="I8" s="86">
        <f t="shared" ref="I7:I15" si="3">E8-C8</f>
        <v>-0.649999999999999</v>
      </c>
      <c r="J8" s="95">
        <f t="shared" si="0"/>
        <v>-0.0106574848335793</v>
      </c>
      <c r="K8" s="86">
        <f t="shared" ref="K7:K15" si="4">H8-D8</f>
        <v>-0.649999999999999</v>
      </c>
      <c r="L8" s="95">
        <f t="shared" si="1"/>
        <v>-0.0106574848335793</v>
      </c>
      <c r="M8" s="96"/>
      <c r="N8" s="96"/>
    </row>
    <row r="9" s="72" customFormat="1" ht="18" customHeight="1" spans="1:14">
      <c r="A9" s="87">
        <v>2080501</v>
      </c>
      <c r="B9" s="88" t="s">
        <v>46</v>
      </c>
      <c r="C9" s="89">
        <v>37.12</v>
      </c>
      <c r="D9" s="89">
        <v>37.12</v>
      </c>
      <c r="E9" s="86">
        <f t="shared" si="2"/>
        <v>27.58</v>
      </c>
      <c r="F9" s="90">
        <v>27.58</v>
      </c>
      <c r="G9" s="90"/>
      <c r="H9" s="86">
        <v>27.58</v>
      </c>
      <c r="I9" s="91">
        <f t="shared" si="3"/>
        <v>-9.54</v>
      </c>
      <c r="J9" s="97">
        <f t="shared" si="0"/>
        <v>-0.257004310344828</v>
      </c>
      <c r="K9" s="91">
        <f t="shared" si="4"/>
        <v>-9.54</v>
      </c>
      <c r="L9" s="97">
        <f t="shared" si="1"/>
        <v>-0.257004310344828</v>
      </c>
      <c r="M9" s="98"/>
      <c r="N9" s="98"/>
    </row>
    <row r="10" s="72" customFormat="1" ht="18" customHeight="1" spans="1:14">
      <c r="A10" s="87">
        <v>2080505</v>
      </c>
      <c r="B10" s="88" t="s">
        <v>48</v>
      </c>
      <c r="C10" s="91">
        <v>14.58</v>
      </c>
      <c r="D10" s="91">
        <v>14.58</v>
      </c>
      <c r="E10" s="86">
        <f t="shared" si="2"/>
        <v>21.84</v>
      </c>
      <c r="F10" s="91">
        <v>21.84</v>
      </c>
      <c r="G10" s="91"/>
      <c r="H10" s="86">
        <v>21.84</v>
      </c>
      <c r="I10" s="91">
        <f t="shared" si="3"/>
        <v>7.26</v>
      </c>
      <c r="J10" s="97">
        <f t="shared" si="0"/>
        <v>0.497942386831276</v>
      </c>
      <c r="K10" s="91">
        <f t="shared" si="4"/>
        <v>7.26</v>
      </c>
      <c r="L10" s="97">
        <f t="shared" si="1"/>
        <v>0.497942386831276</v>
      </c>
      <c r="M10" s="98"/>
      <c r="N10" s="98"/>
    </row>
    <row r="11" s="72" customFormat="1" ht="18" customHeight="1" spans="1:14">
      <c r="A11" s="87">
        <v>2080506</v>
      </c>
      <c r="B11" s="88" t="s">
        <v>50</v>
      </c>
      <c r="C11" s="91">
        <v>9.29</v>
      </c>
      <c r="D11" s="91">
        <v>9.29</v>
      </c>
      <c r="E11" s="86">
        <f t="shared" si="2"/>
        <v>10.92</v>
      </c>
      <c r="F11" s="91">
        <v>10.92</v>
      </c>
      <c r="G11" s="91"/>
      <c r="H11" s="86">
        <v>10.92</v>
      </c>
      <c r="I11" s="91">
        <f t="shared" si="3"/>
        <v>1.63</v>
      </c>
      <c r="J11" s="97">
        <f t="shared" si="0"/>
        <v>0.17545748116254</v>
      </c>
      <c r="K11" s="91">
        <f t="shared" si="4"/>
        <v>1.63</v>
      </c>
      <c r="L11" s="97">
        <f t="shared" si="1"/>
        <v>0.17545748116254</v>
      </c>
      <c r="M11" s="98"/>
      <c r="N11" s="98"/>
    </row>
    <row r="12" s="71" customFormat="1" ht="18" customHeight="1" spans="1:14">
      <c r="A12" s="85">
        <v>210</v>
      </c>
      <c r="B12" s="85" t="s">
        <v>52</v>
      </c>
      <c r="C12" s="86">
        <v>18.44</v>
      </c>
      <c r="D12" s="86">
        <v>18.44</v>
      </c>
      <c r="E12" s="86">
        <f t="shared" si="2"/>
        <v>18.65</v>
      </c>
      <c r="F12" s="86">
        <v>18.65</v>
      </c>
      <c r="G12" s="86"/>
      <c r="H12" s="86">
        <v>18.65</v>
      </c>
      <c r="I12" s="86">
        <f t="shared" si="3"/>
        <v>0.209999999999997</v>
      </c>
      <c r="J12" s="95">
        <f t="shared" si="0"/>
        <v>0.0113882863340563</v>
      </c>
      <c r="K12" s="86">
        <f t="shared" si="4"/>
        <v>0.209999999999997</v>
      </c>
      <c r="L12" s="95">
        <f t="shared" si="1"/>
        <v>0.0113882863340563</v>
      </c>
      <c r="M12" s="96"/>
      <c r="N12" s="96"/>
    </row>
    <row r="13" s="71" customFormat="1" ht="18" customHeight="1" spans="1:14">
      <c r="A13" s="85">
        <v>21011</v>
      </c>
      <c r="B13" s="85" t="s">
        <v>54</v>
      </c>
      <c r="C13" s="86">
        <v>18.44</v>
      </c>
      <c r="D13" s="86">
        <v>18.44</v>
      </c>
      <c r="E13" s="86">
        <f t="shared" si="2"/>
        <v>18.65</v>
      </c>
      <c r="F13" s="86">
        <v>18.65</v>
      </c>
      <c r="G13" s="86"/>
      <c r="H13" s="86">
        <v>18.65</v>
      </c>
      <c r="I13" s="86">
        <f t="shared" si="3"/>
        <v>0.209999999999997</v>
      </c>
      <c r="J13" s="95">
        <f t="shared" si="0"/>
        <v>0.0113882863340563</v>
      </c>
      <c r="K13" s="86">
        <f t="shared" si="4"/>
        <v>0.209999999999997</v>
      </c>
      <c r="L13" s="95">
        <f t="shared" si="1"/>
        <v>0.0113882863340563</v>
      </c>
      <c r="M13" s="96"/>
      <c r="N13" s="96"/>
    </row>
    <row r="14" s="72" customFormat="1" ht="18" customHeight="1" spans="1:14">
      <c r="A14" s="87">
        <v>2101101</v>
      </c>
      <c r="B14" s="87" t="s">
        <v>56</v>
      </c>
      <c r="C14" s="91">
        <v>18.44</v>
      </c>
      <c r="D14" s="91">
        <v>18.44</v>
      </c>
      <c r="E14" s="86">
        <f t="shared" si="2"/>
        <v>18.65</v>
      </c>
      <c r="F14" s="91">
        <v>18.65</v>
      </c>
      <c r="G14" s="91"/>
      <c r="H14" s="86">
        <v>18.65</v>
      </c>
      <c r="I14" s="91">
        <f t="shared" si="3"/>
        <v>0.209999999999997</v>
      </c>
      <c r="J14" s="97">
        <f t="shared" si="0"/>
        <v>0.0113882863340563</v>
      </c>
      <c r="K14" s="91">
        <f t="shared" si="4"/>
        <v>0.209999999999997</v>
      </c>
      <c r="L14" s="97">
        <f t="shared" si="1"/>
        <v>0.0113882863340563</v>
      </c>
      <c r="M14" s="98"/>
      <c r="N14" s="98"/>
    </row>
    <row r="15" s="71" customFormat="1" ht="18" customHeight="1" spans="1:14">
      <c r="A15" s="85">
        <v>215</v>
      </c>
      <c r="B15" s="85" t="s">
        <v>58</v>
      </c>
      <c r="C15" s="86">
        <f>C16</f>
        <v>875.98</v>
      </c>
      <c r="D15" s="86">
        <v>875.98</v>
      </c>
      <c r="E15" s="86">
        <f t="shared" si="2"/>
        <v>786.48</v>
      </c>
      <c r="F15" s="86">
        <v>199.46</v>
      </c>
      <c r="G15" s="86">
        <v>587.02</v>
      </c>
      <c r="H15" s="86">
        <v>786.48</v>
      </c>
      <c r="I15" s="86">
        <f t="shared" si="3"/>
        <v>-89.5</v>
      </c>
      <c r="J15" s="95">
        <f t="shared" si="0"/>
        <v>-0.102171282449371</v>
      </c>
      <c r="K15" s="86">
        <f t="shared" si="4"/>
        <v>-89.5</v>
      </c>
      <c r="L15" s="95">
        <f t="shared" si="1"/>
        <v>-0.102171282449371</v>
      </c>
      <c r="M15" s="96"/>
      <c r="N15" s="96"/>
    </row>
    <row r="16" s="71" customFormat="1" ht="18" customHeight="1" spans="1:14">
      <c r="A16" s="85">
        <v>21505</v>
      </c>
      <c r="B16" s="85" t="s">
        <v>60</v>
      </c>
      <c r="C16" s="86">
        <v>875.98</v>
      </c>
      <c r="D16" s="86">
        <v>875.98</v>
      </c>
      <c r="E16" s="86">
        <v>786.48</v>
      </c>
      <c r="F16" s="86">
        <v>199.46</v>
      </c>
      <c r="G16" s="86">
        <v>587.02</v>
      </c>
      <c r="H16" s="86">
        <v>786.48</v>
      </c>
      <c r="I16" s="86">
        <v>-89.5</v>
      </c>
      <c r="J16" s="95">
        <v>-0.102171282449371</v>
      </c>
      <c r="K16" s="86">
        <v>-89.5</v>
      </c>
      <c r="L16" s="95">
        <v>-0.102171282449371</v>
      </c>
      <c r="M16" s="96"/>
      <c r="N16" s="96"/>
    </row>
    <row r="17" s="71" customFormat="1" ht="18" customHeight="1" spans="1:14">
      <c r="A17" s="85">
        <v>221</v>
      </c>
      <c r="B17" s="85" t="s">
        <v>62</v>
      </c>
      <c r="C17" s="86">
        <f>C18</f>
        <v>25.99</v>
      </c>
      <c r="D17" s="86">
        <v>25.99</v>
      </c>
      <c r="E17" s="86">
        <f>F17+G17</f>
        <v>31.41</v>
      </c>
      <c r="F17" s="86">
        <v>31.41</v>
      </c>
      <c r="G17" s="86"/>
      <c r="H17" s="86">
        <v>31.41</v>
      </c>
      <c r="I17" s="86">
        <f>E17-C17</f>
        <v>5.42</v>
      </c>
      <c r="J17" s="95">
        <f>I17/C17</f>
        <v>0.208541746825702</v>
      </c>
      <c r="K17" s="86">
        <f>H17-D17</f>
        <v>5.42</v>
      </c>
      <c r="L17" s="95">
        <f>K17/D17</f>
        <v>0.208541746825702</v>
      </c>
      <c r="M17" s="96"/>
      <c r="N17" s="96"/>
    </row>
    <row r="18" s="71" customFormat="1" ht="18" customHeight="1" spans="1:14">
      <c r="A18" s="85">
        <v>22102</v>
      </c>
      <c r="B18" s="85" t="s">
        <v>64</v>
      </c>
      <c r="C18" s="86">
        <f>C19+C20</f>
        <v>25.99</v>
      </c>
      <c r="D18" s="86">
        <v>25.99</v>
      </c>
      <c r="E18" s="86">
        <f>F18+G18</f>
        <v>31.41</v>
      </c>
      <c r="F18" s="86">
        <v>31.41</v>
      </c>
      <c r="G18" s="86"/>
      <c r="H18" s="86">
        <v>31.41</v>
      </c>
      <c r="I18" s="86">
        <f>E18-C18</f>
        <v>5.42</v>
      </c>
      <c r="J18" s="95">
        <f>I18/C18</f>
        <v>0.208541746825702</v>
      </c>
      <c r="K18" s="86">
        <f>H18-D18</f>
        <v>5.42</v>
      </c>
      <c r="L18" s="95">
        <f>K18/D18</f>
        <v>0.208541746825702</v>
      </c>
      <c r="M18" s="96"/>
      <c r="N18" s="96"/>
    </row>
    <row r="19" s="72" customFormat="1" ht="18" customHeight="1" spans="1:14">
      <c r="A19" s="87">
        <v>2210201</v>
      </c>
      <c r="B19" s="88" t="s">
        <v>66</v>
      </c>
      <c r="C19" s="91">
        <v>19.33</v>
      </c>
      <c r="D19" s="91">
        <v>19.33</v>
      </c>
      <c r="E19" s="86">
        <f>F19+G19</f>
        <v>22</v>
      </c>
      <c r="F19" s="91">
        <v>22</v>
      </c>
      <c r="G19" s="91"/>
      <c r="H19" s="86">
        <v>22</v>
      </c>
      <c r="I19" s="91">
        <f>E19-C19</f>
        <v>2.67</v>
      </c>
      <c r="J19" s="97">
        <f>I19/C19</f>
        <v>0.138127263321262</v>
      </c>
      <c r="K19" s="91">
        <f>H19-D19</f>
        <v>2.67</v>
      </c>
      <c r="L19" s="97">
        <f>K19/D19</f>
        <v>0.138127263321262</v>
      </c>
      <c r="M19" s="98"/>
      <c r="N19" s="98"/>
    </row>
    <row r="20" s="72" customFormat="1" ht="18" customHeight="1" spans="1:14">
      <c r="A20" s="87">
        <v>2210203</v>
      </c>
      <c r="B20" s="88" t="s">
        <v>68</v>
      </c>
      <c r="C20" s="91">
        <v>6.66</v>
      </c>
      <c r="D20" s="91">
        <v>6.66</v>
      </c>
      <c r="E20" s="86">
        <f>F20+G20</f>
        <v>9.41</v>
      </c>
      <c r="F20" s="91">
        <v>9.41</v>
      </c>
      <c r="G20" s="91"/>
      <c r="H20" s="86">
        <v>9.41</v>
      </c>
      <c r="I20" s="91">
        <f>E20-C20</f>
        <v>2.75</v>
      </c>
      <c r="J20" s="97">
        <f>I20/C20</f>
        <v>0.412912912912913</v>
      </c>
      <c r="K20" s="91">
        <f>H20-D20</f>
        <v>2.75</v>
      </c>
      <c r="L20" s="97">
        <f>K20/D20</f>
        <v>0.412912912912913</v>
      </c>
      <c r="M20" s="98"/>
      <c r="N20" s="98"/>
    </row>
    <row r="21" s="71" customFormat="1" ht="21" customHeight="1" spans="1:14">
      <c r="A21" s="92" t="s">
        <v>72</v>
      </c>
      <c r="B21" s="93"/>
      <c r="C21" s="86">
        <f>C7+C12+C15+C17</f>
        <v>981.4</v>
      </c>
      <c r="D21" s="86">
        <v>981.4</v>
      </c>
      <c r="E21" s="86">
        <f>F21+G21</f>
        <v>896.88</v>
      </c>
      <c r="F21" s="86">
        <f>F7+F12+F15+F17</f>
        <v>309.86</v>
      </c>
      <c r="G21" s="86">
        <f>G7+G12+G15+G17</f>
        <v>587.02</v>
      </c>
      <c r="H21" s="86">
        <v>1732.62</v>
      </c>
      <c r="I21" s="86">
        <f>E21-C21</f>
        <v>-84.5200000000001</v>
      </c>
      <c r="J21" s="95">
        <f>I21/C21</f>
        <v>-0.0861218667210109</v>
      </c>
      <c r="K21" s="86">
        <f>H21-D21</f>
        <v>751.22</v>
      </c>
      <c r="L21" s="95">
        <f>K21/D21</f>
        <v>0.765457509680049</v>
      </c>
      <c r="M21" s="96"/>
      <c r="N21" s="96"/>
    </row>
    <row r="22" customHeight="1" spans="14:14">
      <c r="N22" s="74"/>
    </row>
    <row r="23" customHeight="1" spans="14:14">
      <c r="N23" s="74"/>
    </row>
  </sheetData>
  <mergeCells count="17">
    <mergeCell ref="A2:L2"/>
    <mergeCell ref="A4:B4"/>
    <mergeCell ref="C4:D4"/>
    <mergeCell ref="E4:H4"/>
    <mergeCell ref="I4:J4"/>
    <mergeCell ref="K4:L4"/>
    <mergeCell ref="E5:G5"/>
    <mergeCell ref="A21:B21"/>
    <mergeCell ref="A5:A6"/>
    <mergeCell ref="B5:B6"/>
    <mergeCell ref="C5:C6"/>
    <mergeCell ref="D5:D6"/>
    <mergeCell ref="H5:H6"/>
    <mergeCell ref="I5:I6"/>
    <mergeCell ref="J5:J6"/>
    <mergeCell ref="K5:K6"/>
    <mergeCell ref="L5:L6"/>
  </mergeCells>
  <printOptions horizontalCentered="1"/>
  <pageMargins left="0.748031496062992" right="0.748031496062992" top="0.984251968503937" bottom="0.984251968503937" header="0.511811023622047" footer="0.511811023622047"/>
  <pageSetup paperSize="9" scale="8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5"/>
  <sheetViews>
    <sheetView showGridLines="0" showZeros="0" topLeftCell="A10" workbookViewId="0">
      <selection activeCell="A1" sqref="A1:G22"/>
    </sheetView>
  </sheetViews>
  <sheetFormatPr defaultColWidth="9" defaultRowHeight="15.6" outlineLevelCol="4"/>
  <cols>
    <col min="1" max="1" width="14.75" style="35" customWidth="1"/>
    <col min="2" max="2" width="25.75" style="35" customWidth="1"/>
    <col min="3" max="3" width="16.375" style="35" customWidth="1"/>
    <col min="4" max="5" width="17.25" style="35" customWidth="1"/>
    <col min="6" max="16384" width="9" style="35"/>
  </cols>
  <sheetData>
    <row r="1" s="53" customFormat="1" ht="13.5" customHeight="1" spans="1:5">
      <c r="A1" s="36"/>
      <c r="E1" s="2" t="s">
        <v>116</v>
      </c>
    </row>
    <row r="2" ht="28.9" customHeight="1" spans="1:5">
      <c r="A2" s="37" t="s">
        <v>117</v>
      </c>
      <c r="B2" s="37"/>
      <c r="C2" s="37"/>
      <c r="D2" s="37"/>
      <c r="E2" s="37"/>
    </row>
    <row r="3" s="34" customFormat="1" ht="14.25" customHeight="1" spans="1:5">
      <c r="A3" s="38"/>
      <c r="B3" s="38"/>
      <c r="C3" s="38"/>
      <c r="D3" s="38"/>
      <c r="E3" s="51" t="s">
        <v>2</v>
      </c>
    </row>
    <row r="4" ht="22.5" customHeight="1" spans="1:5">
      <c r="A4" s="25" t="s">
        <v>118</v>
      </c>
      <c r="B4" s="25"/>
      <c r="C4" s="25" t="s">
        <v>119</v>
      </c>
      <c r="D4" s="25"/>
      <c r="E4" s="25"/>
    </row>
    <row r="5" ht="24.75" customHeight="1" spans="1:5">
      <c r="A5" s="25" t="s">
        <v>37</v>
      </c>
      <c r="B5" s="25" t="s">
        <v>38</v>
      </c>
      <c r="C5" s="25" t="s">
        <v>28</v>
      </c>
      <c r="D5" s="55" t="s">
        <v>120</v>
      </c>
      <c r="E5" s="55" t="s">
        <v>121</v>
      </c>
    </row>
    <row r="6" s="54" customFormat="1" ht="18" customHeight="1" spans="1:5">
      <c r="A6" s="56" t="s">
        <v>122</v>
      </c>
      <c r="B6" s="56" t="s">
        <v>123</v>
      </c>
      <c r="C6" s="57">
        <f>D6+E6</f>
        <v>212.83</v>
      </c>
      <c r="D6" s="58">
        <f>SUM(D7:D13)</f>
        <v>212.83</v>
      </c>
      <c r="E6" s="58"/>
    </row>
    <row r="7" ht="18" customHeight="1" spans="1:5">
      <c r="A7" s="10">
        <v>30101</v>
      </c>
      <c r="B7" s="10" t="s">
        <v>124</v>
      </c>
      <c r="C7" s="59">
        <v>80.01</v>
      </c>
      <c r="D7" s="60">
        <v>80.01</v>
      </c>
      <c r="E7" s="60"/>
    </row>
    <row r="8" ht="18" customHeight="1" spans="1:5">
      <c r="A8" s="10">
        <v>30102</v>
      </c>
      <c r="B8" s="10" t="s">
        <v>125</v>
      </c>
      <c r="C8" s="59">
        <v>59.41</v>
      </c>
      <c r="D8" s="60">
        <v>59.41</v>
      </c>
      <c r="E8" s="60"/>
    </row>
    <row r="9" ht="18" customHeight="1" spans="1:5">
      <c r="A9" s="61">
        <v>30108</v>
      </c>
      <c r="B9" s="61" t="s">
        <v>126</v>
      </c>
      <c r="C9" s="59">
        <v>21.84</v>
      </c>
      <c r="D9" s="60">
        <v>21.84</v>
      </c>
      <c r="E9" s="60"/>
    </row>
    <row r="10" ht="18" customHeight="1" spans="1:5">
      <c r="A10" s="61">
        <v>30109</v>
      </c>
      <c r="B10" s="61" t="s">
        <v>127</v>
      </c>
      <c r="C10" s="59">
        <v>10.92</v>
      </c>
      <c r="D10" s="60">
        <v>10.92</v>
      </c>
      <c r="E10" s="60"/>
    </row>
    <row r="11" ht="18" customHeight="1" spans="1:5">
      <c r="A11" s="10">
        <v>30110</v>
      </c>
      <c r="B11" s="10" t="s">
        <v>128</v>
      </c>
      <c r="C11" s="59">
        <v>10</v>
      </c>
      <c r="D11" s="60">
        <v>10</v>
      </c>
      <c r="E11" s="60"/>
    </row>
    <row r="12" ht="18" customHeight="1" spans="1:5">
      <c r="A12" s="10">
        <v>30111</v>
      </c>
      <c r="B12" s="10" t="s">
        <v>129</v>
      </c>
      <c r="C12" s="59">
        <v>8.65</v>
      </c>
      <c r="D12" s="60">
        <v>8.65</v>
      </c>
      <c r="E12" s="60"/>
    </row>
    <row r="13" ht="18" customHeight="1" spans="1:5">
      <c r="A13" s="10">
        <v>30113</v>
      </c>
      <c r="B13" s="10" t="s">
        <v>66</v>
      </c>
      <c r="C13" s="59">
        <v>22</v>
      </c>
      <c r="D13" s="60">
        <v>22</v>
      </c>
      <c r="E13" s="60"/>
    </row>
    <row r="14" s="54" customFormat="1" ht="18" customHeight="1" spans="1:5">
      <c r="A14" s="62" t="s">
        <v>130</v>
      </c>
      <c r="B14" s="62" t="s">
        <v>131</v>
      </c>
      <c r="C14" s="57">
        <f>D14+E14</f>
        <v>69.65</v>
      </c>
      <c r="D14" s="58"/>
      <c r="E14" s="58">
        <f>SUM(E15:E29)</f>
        <v>69.65</v>
      </c>
    </row>
    <row r="15" ht="18" customHeight="1" spans="1:5">
      <c r="A15" s="63">
        <v>30201</v>
      </c>
      <c r="B15" s="63" t="s">
        <v>132</v>
      </c>
      <c r="C15" s="59">
        <v>6.47</v>
      </c>
      <c r="D15" s="60"/>
      <c r="E15" s="60">
        <v>6.47</v>
      </c>
    </row>
    <row r="16" ht="18" customHeight="1" spans="1:5">
      <c r="A16" s="63">
        <v>30202</v>
      </c>
      <c r="B16" s="63" t="s">
        <v>133</v>
      </c>
      <c r="C16" s="59">
        <v>0.5</v>
      </c>
      <c r="D16" s="60"/>
      <c r="E16" s="60">
        <v>0.5</v>
      </c>
    </row>
    <row r="17" ht="18" customHeight="1" spans="1:5">
      <c r="A17" s="63">
        <v>30207</v>
      </c>
      <c r="B17" s="63" t="s">
        <v>134</v>
      </c>
      <c r="C17" s="59">
        <v>0.5</v>
      </c>
      <c r="D17" s="60"/>
      <c r="E17" s="60">
        <v>0.5</v>
      </c>
    </row>
    <row r="18" ht="18" customHeight="1" spans="1:5">
      <c r="A18" s="63">
        <v>30211</v>
      </c>
      <c r="B18" s="63" t="s">
        <v>135</v>
      </c>
      <c r="C18" s="59">
        <v>1</v>
      </c>
      <c r="D18" s="60"/>
      <c r="E18" s="60">
        <v>1</v>
      </c>
    </row>
    <row r="19" ht="18" customHeight="1" spans="1:5">
      <c r="A19" s="63">
        <v>30213</v>
      </c>
      <c r="B19" s="63" t="s">
        <v>136</v>
      </c>
      <c r="C19" s="59">
        <v>3.38</v>
      </c>
      <c r="D19" s="60"/>
      <c r="E19" s="60">
        <v>3.38</v>
      </c>
    </row>
    <row r="20" ht="18" customHeight="1" spans="1:5">
      <c r="A20" s="63">
        <v>30214</v>
      </c>
      <c r="B20" s="63" t="s">
        <v>137</v>
      </c>
      <c r="C20" s="59">
        <v>7.6</v>
      </c>
      <c r="D20" s="60"/>
      <c r="E20" s="60">
        <v>7.6</v>
      </c>
    </row>
    <row r="21" ht="18" customHeight="1" spans="1:5">
      <c r="A21" s="63">
        <v>30215</v>
      </c>
      <c r="B21" s="63" t="s">
        <v>138</v>
      </c>
      <c r="C21" s="59">
        <v>4.5</v>
      </c>
      <c r="D21" s="60"/>
      <c r="E21" s="60">
        <v>4.5</v>
      </c>
    </row>
    <row r="22" ht="18" customHeight="1" spans="1:5">
      <c r="A22" s="63">
        <v>30216</v>
      </c>
      <c r="B22" s="63" t="s">
        <v>139</v>
      </c>
      <c r="C22" s="59">
        <v>10</v>
      </c>
      <c r="D22" s="60"/>
      <c r="E22" s="60">
        <v>10</v>
      </c>
    </row>
    <row r="23" ht="18" customHeight="1" spans="1:5">
      <c r="A23" s="63">
        <v>30217</v>
      </c>
      <c r="B23" s="63" t="s">
        <v>140</v>
      </c>
      <c r="C23" s="59">
        <v>3</v>
      </c>
      <c r="D23" s="60"/>
      <c r="E23" s="60">
        <v>3</v>
      </c>
    </row>
    <row r="24" ht="18" customHeight="1" spans="1:5">
      <c r="A24" s="63">
        <v>30226</v>
      </c>
      <c r="B24" s="63" t="s">
        <v>141</v>
      </c>
      <c r="C24" s="59">
        <v>1</v>
      </c>
      <c r="D24" s="60"/>
      <c r="E24" s="60">
        <v>1</v>
      </c>
    </row>
    <row r="25" ht="18" customHeight="1" spans="1:5">
      <c r="A25" s="63">
        <v>30227</v>
      </c>
      <c r="B25" s="63" t="s">
        <v>142</v>
      </c>
      <c r="C25" s="59">
        <v>4</v>
      </c>
      <c r="D25" s="60"/>
      <c r="E25" s="60">
        <v>4</v>
      </c>
    </row>
    <row r="26" ht="18" customHeight="1" spans="1:5">
      <c r="A26" s="63">
        <v>30228</v>
      </c>
      <c r="B26" s="63" t="s">
        <v>143</v>
      </c>
      <c r="C26" s="59">
        <v>3</v>
      </c>
      <c r="D26" s="60"/>
      <c r="E26" s="60">
        <v>3</v>
      </c>
    </row>
    <row r="27" ht="18" customHeight="1" spans="1:5">
      <c r="A27" s="63">
        <v>30229</v>
      </c>
      <c r="B27" s="63" t="s">
        <v>144</v>
      </c>
      <c r="C27" s="59">
        <v>2.5</v>
      </c>
      <c r="D27" s="60"/>
      <c r="E27" s="60">
        <v>2.5</v>
      </c>
    </row>
    <row r="28" ht="18" customHeight="1" spans="1:5">
      <c r="A28" s="63">
        <v>30239</v>
      </c>
      <c r="B28" s="63" t="s">
        <v>145</v>
      </c>
      <c r="C28" s="59">
        <v>18.5</v>
      </c>
      <c r="D28" s="60"/>
      <c r="E28" s="60">
        <v>18.5</v>
      </c>
    </row>
    <row r="29" ht="18" customHeight="1" spans="1:5">
      <c r="A29" s="61">
        <v>30299</v>
      </c>
      <c r="B29" s="61" t="s">
        <v>146</v>
      </c>
      <c r="C29" s="59">
        <v>3.7</v>
      </c>
      <c r="D29" s="60"/>
      <c r="E29" s="60">
        <v>3.7</v>
      </c>
    </row>
    <row r="30" s="54" customFormat="1" ht="18" customHeight="1" spans="1:5">
      <c r="A30" s="62" t="s">
        <v>147</v>
      </c>
      <c r="B30" s="62" t="s">
        <v>148</v>
      </c>
      <c r="C30" s="57">
        <f>D30+E30</f>
        <v>25.88</v>
      </c>
      <c r="D30" s="64">
        <f>D31+D32</f>
        <v>25.88</v>
      </c>
      <c r="E30" s="57"/>
    </row>
    <row r="31" s="54" customFormat="1" ht="18" customHeight="1" spans="1:5">
      <c r="A31" s="61">
        <v>30302</v>
      </c>
      <c r="B31" s="61" t="s">
        <v>149</v>
      </c>
      <c r="C31" s="59">
        <v>17.51</v>
      </c>
      <c r="D31" s="60">
        <v>17.51</v>
      </c>
      <c r="E31" s="60"/>
    </row>
    <row r="32" s="54" customFormat="1" ht="18" customHeight="1" spans="1:5">
      <c r="A32" s="61">
        <v>30304</v>
      </c>
      <c r="B32" s="61" t="s">
        <v>150</v>
      </c>
      <c r="C32" s="59">
        <v>8.37</v>
      </c>
      <c r="D32" s="60">
        <v>8.37</v>
      </c>
      <c r="E32" s="60"/>
    </row>
    <row r="33" s="54" customFormat="1" ht="18" customHeight="1" spans="1:5">
      <c r="A33" s="65" t="s">
        <v>151</v>
      </c>
      <c r="B33" s="65" t="s">
        <v>152</v>
      </c>
      <c r="C33" s="66">
        <v>1.5</v>
      </c>
      <c r="D33" s="66"/>
      <c r="E33" s="66">
        <v>1.5</v>
      </c>
    </row>
    <row r="34" s="54" customFormat="1" ht="18" customHeight="1" spans="1:5">
      <c r="A34" s="67" t="s">
        <v>153</v>
      </c>
      <c r="B34" s="67" t="s">
        <v>154</v>
      </c>
      <c r="C34" s="68">
        <v>1.5</v>
      </c>
      <c r="D34" s="68"/>
      <c r="E34" s="68">
        <v>1.5</v>
      </c>
    </row>
    <row r="35" ht="18" customHeight="1" spans="1:5">
      <c r="A35" s="69" t="s">
        <v>72</v>
      </c>
      <c r="B35" s="70"/>
      <c r="C35" s="57">
        <f>C6+C14+C30+C33</f>
        <v>309.86</v>
      </c>
      <c r="D35" s="57">
        <f>D6+D14+D30+D33</f>
        <v>238.71</v>
      </c>
      <c r="E35" s="57">
        <f>E6+E14+E30+E33</f>
        <v>71.15</v>
      </c>
    </row>
  </sheetData>
  <mergeCells count="4">
    <mergeCell ref="A2:E2"/>
    <mergeCell ref="A4:B4"/>
    <mergeCell ref="C4:E4"/>
    <mergeCell ref="A35:B35"/>
  </mergeCells>
  <printOptions horizontalCentered="1"/>
  <pageMargins left="0.748031496062992" right="0.748031496062992" top="0.984251968503937" bottom="0.984251968503937" header="0.511811023622047" footer="0.511811023622047"/>
  <pageSetup paperSize="9" scale="88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showGridLines="0" showZeros="0" workbookViewId="0">
      <selection activeCell="A1" sqref="A1:L22"/>
    </sheetView>
  </sheetViews>
  <sheetFormatPr defaultColWidth="9" defaultRowHeight="15.6"/>
  <cols>
    <col min="1" max="12" width="11.5" style="35" customWidth="1"/>
    <col min="13" max="16384" width="9" style="35"/>
  </cols>
  <sheetData>
    <row r="1" spans="1:12">
      <c r="A1" s="36"/>
      <c r="L1" s="2" t="s">
        <v>155</v>
      </c>
    </row>
    <row r="2" ht="20.25" customHeight="1" spans="1:12">
      <c r="A2" s="37" t="s">
        <v>156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ht="16.35" customHeight="1" spans="1:1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52" t="s">
        <v>2</v>
      </c>
    </row>
    <row r="4" ht="33" customHeight="1" spans="1:12">
      <c r="A4" s="39" t="s">
        <v>157</v>
      </c>
      <c r="B4" s="40"/>
      <c r="C4" s="40"/>
      <c r="D4" s="40"/>
      <c r="E4" s="40"/>
      <c r="F4" s="41"/>
      <c r="G4" s="39" t="s">
        <v>104</v>
      </c>
      <c r="H4" s="40"/>
      <c r="I4" s="40"/>
      <c r="J4" s="40"/>
      <c r="K4" s="40"/>
      <c r="L4" s="41"/>
    </row>
    <row r="5" ht="43.5" customHeight="1" spans="1:12">
      <c r="A5" s="42" t="s">
        <v>28</v>
      </c>
      <c r="B5" s="42" t="s">
        <v>158</v>
      </c>
      <c r="C5" s="43" t="s">
        <v>159</v>
      </c>
      <c r="D5" s="44"/>
      <c r="E5" s="45"/>
      <c r="F5" s="42" t="s">
        <v>140</v>
      </c>
      <c r="G5" s="42" t="s">
        <v>28</v>
      </c>
      <c r="H5" s="42" t="s">
        <v>158</v>
      </c>
      <c r="I5" s="43" t="s">
        <v>159</v>
      </c>
      <c r="J5" s="44"/>
      <c r="K5" s="45"/>
      <c r="L5" s="42" t="s">
        <v>140</v>
      </c>
    </row>
    <row r="6" ht="36.75" customHeight="1" spans="1:12">
      <c r="A6" s="46"/>
      <c r="B6" s="47"/>
      <c r="C6" s="48" t="s">
        <v>113</v>
      </c>
      <c r="D6" s="48" t="s">
        <v>160</v>
      </c>
      <c r="E6" s="48" t="s">
        <v>161</v>
      </c>
      <c r="F6" s="47"/>
      <c r="G6" s="46"/>
      <c r="H6" s="47"/>
      <c r="I6" s="48" t="s">
        <v>113</v>
      </c>
      <c r="J6" s="48" t="s">
        <v>160</v>
      </c>
      <c r="K6" s="48" t="s">
        <v>161</v>
      </c>
      <c r="L6" s="47"/>
    </row>
    <row r="7" ht="66.75" customHeight="1" spans="1:12">
      <c r="A7" s="49">
        <v>32</v>
      </c>
      <c r="B7" s="50">
        <v>5</v>
      </c>
      <c r="C7" s="50">
        <v>24</v>
      </c>
      <c r="D7" s="50"/>
      <c r="E7" s="50">
        <v>24</v>
      </c>
      <c r="F7" s="50">
        <v>3</v>
      </c>
      <c r="G7" s="49">
        <v>27</v>
      </c>
      <c r="H7" s="49"/>
      <c r="I7" s="49">
        <v>24</v>
      </c>
      <c r="J7" s="49"/>
      <c r="K7" s="49">
        <v>24</v>
      </c>
      <c r="L7" s="49">
        <v>3</v>
      </c>
    </row>
    <row r="8" s="34" customFormat="1" ht="19.15" customHeight="1" spans="1:6">
      <c r="A8" s="51"/>
      <c r="B8" s="51"/>
      <c r="C8" s="51"/>
      <c r="D8" s="51"/>
      <c r="E8" s="51"/>
      <c r="F8" s="51"/>
    </row>
    <row r="9" s="34" customFormat="1" ht="19.15" customHeight="1"/>
    <row r="10" s="34" customFormat="1" ht="19.15" customHeight="1"/>
    <row r="11" ht="19.15" customHeight="1"/>
  </sheetData>
  <mergeCells count="11">
    <mergeCell ref="A2:L2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748031496062992" right="0.748031496062992" top="0.984251968503937" bottom="0.984251968503937" header="0.511811023622047" footer="0.511811023622047"/>
  <pageSetup paperSize="9" scale="8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GridLines="0" workbookViewId="0">
      <selection activeCell="A1" sqref="A1:G22"/>
    </sheetView>
  </sheetViews>
  <sheetFormatPr defaultColWidth="8" defaultRowHeight="16.15" customHeight="1" outlineLevelCol="4"/>
  <cols>
    <col min="1" max="5" width="21.25" customWidth="1"/>
    <col min="6" max="241" width="8" customWidth="1"/>
  </cols>
  <sheetData>
    <row r="1" ht="15.75" customHeight="1" spans="1:5">
      <c r="A1" s="18"/>
      <c r="B1" s="19"/>
      <c r="C1" s="20"/>
      <c r="D1" s="20"/>
      <c r="E1" s="2" t="s">
        <v>162</v>
      </c>
    </row>
    <row r="2" ht="32.25" customHeight="1" spans="1:5">
      <c r="A2" s="3" t="s">
        <v>163</v>
      </c>
      <c r="B2" s="3"/>
      <c r="C2" s="3"/>
      <c r="D2" s="3"/>
      <c r="E2" s="3"/>
    </row>
    <row r="3" ht="21.75" customHeight="1" spans="1:5">
      <c r="A3" s="21"/>
      <c r="B3" s="22"/>
      <c r="C3" s="22"/>
      <c r="D3" s="22"/>
      <c r="E3" s="23" t="s">
        <v>164</v>
      </c>
    </row>
    <row r="4" ht="26.25" customHeight="1" spans="1:5">
      <c r="A4" s="24" t="s">
        <v>37</v>
      </c>
      <c r="B4" s="25" t="s">
        <v>38</v>
      </c>
      <c r="C4" s="26" t="s">
        <v>165</v>
      </c>
      <c r="D4" s="27"/>
      <c r="E4" s="28"/>
    </row>
    <row r="5" ht="26.25" customHeight="1" spans="1:5">
      <c r="A5" s="24"/>
      <c r="B5" s="25"/>
      <c r="C5" s="29" t="s">
        <v>28</v>
      </c>
      <c r="D5" s="26" t="s">
        <v>76</v>
      </c>
      <c r="E5" s="29" t="s">
        <v>77</v>
      </c>
    </row>
    <row r="6" ht="26.25" customHeight="1" spans="1:5">
      <c r="A6" s="10"/>
      <c r="B6" s="10"/>
      <c r="C6" s="30"/>
      <c r="D6" s="31"/>
      <c r="E6" s="30"/>
    </row>
    <row r="7" ht="26.25" customHeight="1" spans="1:5">
      <c r="A7" s="10"/>
      <c r="B7" s="10"/>
      <c r="C7" s="30"/>
      <c r="D7" s="31"/>
      <c r="E7" s="31"/>
    </row>
    <row r="8" ht="26.25" customHeight="1" spans="1:5">
      <c r="A8" s="10"/>
      <c r="B8" s="10"/>
      <c r="C8" s="30"/>
      <c r="D8" s="31"/>
      <c r="E8" s="31"/>
    </row>
    <row r="9" ht="26.25" customHeight="1" spans="1:5">
      <c r="A9" s="32" t="s">
        <v>72</v>
      </c>
      <c r="B9" s="33"/>
      <c r="C9" s="31"/>
      <c r="D9" s="31"/>
      <c r="E9" s="31"/>
    </row>
    <row r="10" ht="26.25" customHeight="1" spans="1:5">
      <c r="A10" s="17" t="s">
        <v>166</v>
      </c>
      <c r="B10" s="17"/>
      <c r="C10" s="17"/>
      <c r="D10" s="17"/>
      <c r="E10" s="17"/>
    </row>
  </sheetData>
  <mergeCells count="6">
    <mergeCell ref="A2:E2"/>
    <mergeCell ref="C4:E4"/>
    <mergeCell ref="A9:B9"/>
    <mergeCell ref="A10:E10"/>
    <mergeCell ref="A4:A5"/>
    <mergeCell ref="B4:B5"/>
  </mergeCells>
  <printOptions horizontalCentered="1"/>
  <pageMargins left="0" right="0" top="0.984251968503937" bottom="0.984251968503937" header="0.511811023622047" footer="0.511811023622047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opLeftCell="A10" workbookViewId="0">
      <selection activeCell="A1" sqref="A1:G22"/>
    </sheetView>
  </sheetViews>
  <sheetFormatPr defaultColWidth="9" defaultRowHeight="15.6" outlineLevelCol="4"/>
  <cols>
    <col min="2" max="2" width="35.375" customWidth="1"/>
    <col min="3" max="5" width="24.25" customWidth="1"/>
  </cols>
  <sheetData>
    <row r="1" spans="1:5">
      <c r="A1" s="1"/>
      <c r="B1" s="1"/>
      <c r="C1" s="1"/>
      <c r="D1" s="1"/>
      <c r="E1" s="2" t="s">
        <v>167</v>
      </c>
    </row>
    <row r="2" ht="20.4" spans="1:5">
      <c r="A2" s="3" t="s">
        <v>168</v>
      </c>
      <c r="B2" s="3"/>
      <c r="C2" s="3"/>
      <c r="D2" s="3"/>
      <c r="E2" s="3"/>
    </row>
    <row r="3" spans="1:5">
      <c r="A3" s="4"/>
      <c r="B3" s="5"/>
      <c r="C3" s="6"/>
      <c r="D3" s="6"/>
      <c r="E3" s="7" t="s">
        <v>2</v>
      </c>
    </row>
    <row r="4" ht="26.25" customHeight="1" spans="1:5">
      <c r="A4" s="8" t="s">
        <v>37</v>
      </c>
      <c r="B4" s="8" t="s">
        <v>38</v>
      </c>
      <c r="C4" s="9" t="s">
        <v>169</v>
      </c>
      <c r="D4" s="9"/>
      <c r="E4" s="9"/>
    </row>
    <row r="5" ht="26.25" customHeight="1" spans="1:5">
      <c r="A5" s="8"/>
      <c r="B5" s="8"/>
      <c r="C5" s="9" t="s">
        <v>113</v>
      </c>
      <c r="D5" s="9" t="s">
        <v>76</v>
      </c>
      <c r="E5" s="9" t="s">
        <v>77</v>
      </c>
    </row>
    <row r="6" ht="26.25" customHeight="1" spans="1:5">
      <c r="A6" s="10"/>
      <c r="B6" s="10"/>
      <c r="C6" s="11"/>
      <c r="D6" s="11"/>
      <c r="E6" s="12"/>
    </row>
    <row r="7" ht="26.25" customHeight="1" spans="1:5">
      <c r="A7" s="10"/>
      <c r="B7" s="10"/>
      <c r="C7" s="13"/>
      <c r="D7" s="13"/>
      <c r="E7" s="13"/>
    </row>
    <row r="8" ht="26.25" customHeight="1" spans="1:5">
      <c r="A8" s="10"/>
      <c r="B8" s="10"/>
      <c r="C8" s="13"/>
      <c r="D8" s="13"/>
      <c r="E8" s="13"/>
    </row>
    <row r="9" ht="26.25" customHeight="1" spans="1:5">
      <c r="A9" s="14" t="s">
        <v>170</v>
      </c>
      <c r="B9" s="15"/>
      <c r="C9" s="16"/>
      <c r="D9" s="16"/>
      <c r="E9" s="16"/>
    </row>
    <row r="10" ht="26.25" customHeight="1" spans="1:5">
      <c r="A10" s="17" t="s">
        <v>171</v>
      </c>
      <c r="B10" s="17"/>
      <c r="C10" s="17"/>
      <c r="D10" s="17"/>
      <c r="E10" s="17"/>
    </row>
  </sheetData>
  <mergeCells count="6">
    <mergeCell ref="A2:E2"/>
    <mergeCell ref="C4:E4"/>
    <mergeCell ref="A9:B9"/>
    <mergeCell ref="A10:E10"/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1-部门收支总表</vt:lpstr>
      <vt:lpstr>2-部门收入总表</vt:lpstr>
      <vt:lpstr>3-部门支出总表</vt:lpstr>
      <vt:lpstr>4-财政拨款收支总表</vt:lpstr>
      <vt:lpstr>5-一般公共预算支出表</vt:lpstr>
      <vt:lpstr>6-一般公共预算基本支出表</vt:lpstr>
      <vt:lpstr>7-财政拨款预算“三公”经费支出表</vt:lpstr>
      <vt:lpstr>8-政府性基金预算支出表</vt:lpstr>
      <vt:lpstr>9-国有资本经营预算支出表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CW</cp:lastModifiedBy>
  <dcterms:created xsi:type="dcterms:W3CDTF">2015-01-18T17:09:00Z</dcterms:created>
  <cp:lastPrinted>2021-02-05T08:48:00Z</cp:lastPrinted>
  <dcterms:modified xsi:type="dcterms:W3CDTF">2022-04-14T03:21:46Z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A472FCE1DB4B4F9F9F8226BFCE6FA274</vt:lpwstr>
  </property>
</Properties>
</file>